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100" windowHeight="9615" activeTab="1"/>
  </bookViews>
  <sheets>
    <sheet name="Main" sheetId="1" r:id="rId1"/>
    <sheet name="Details_Internal" sheetId="2" r:id="rId2"/>
    <sheet name="Settings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9" i="1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JI61" i="2" l="1"/>
  <c r="JA61"/>
  <c r="IS61"/>
  <c r="IK61"/>
  <c r="IC61"/>
  <c r="HU61"/>
  <c r="HM61"/>
  <c r="HE61"/>
  <c r="GW61"/>
  <c r="GS61"/>
  <c r="GO61"/>
  <c r="GK61"/>
  <c r="GG61"/>
  <c r="GC61"/>
  <c r="FY61"/>
  <c r="FU61"/>
  <c r="FQ61"/>
  <c r="FM61"/>
  <c r="FI61"/>
  <c r="FE61"/>
  <c r="FA61"/>
  <c r="EW61"/>
  <c r="ES61"/>
  <c r="EO61"/>
  <c r="EK61"/>
  <c r="EG61"/>
  <c r="EC61"/>
  <c r="DY61"/>
  <c r="DU61"/>
  <c r="DQ61"/>
  <c r="DM61"/>
  <c r="DI61"/>
  <c r="DE61"/>
  <c r="DA61"/>
  <c r="CW61"/>
  <c r="CS61"/>
  <c r="CO61"/>
  <c r="CK61"/>
  <c r="CG61"/>
  <c r="CC61"/>
  <c r="BY61"/>
  <c r="BU61"/>
  <c r="BQ61"/>
  <c r="BM61"/>
  <c r="BI61"/>
  <c r="BE61"/>
  <c r="BA61"/>
  <c r="AW61"/>
  <c r="AS61"/>
  <c r="AO61"/>
  <c r="AK61"/>
  <c r="AG61"/>
  <c r="AC61"/>
  <c r="Y61"/>
  <c r="U61"/>
  <c r="Q61"/>
  <c r="M61"/>
  <c r="I61"/>
  <c r="E61"/>
  <c r="JI26"/>
  <c r="JA26"/>
  <c r="IS26"/>
  <c r="IK26"/>
  <c r="IC26"/>
  <c r="HU26"/>
  <c r="HM26"/>
  <c r="HE26"/>
  <c r="GW26"/>
  <c r="GS26"/>
  <c r="GO26"/>
  <c r="GK26"/>
  <c r="GG26"/>
  <c r="GC26"/>
  <c r="FY26"/>
  <c r="FU26"/>
  <c r="FQ26"/>
  <c r="FM26"/>
  <c r="FI26"/>
  <c r="FE26"/>
  <c r="FA26"/>
  <c r="EW26"/>
  <c r="ES26"/>
  <c r="EO26"/>
  <c r="EK26"/>
  <c r="EG26"/>
  <c r="EC26"/>
  <c r="DY26"/>
  <c r="DU26"/>
  <c r="DQ26"/>
  <c r="DM26"/>
  <c r="DI26"/>
  <c r="DE26"/>
  <c r="DA26"/>
  <c r="CW26"/>
  <c r="CS26"/>
  <c r="CO26"/>
  <c r="CK26"/>
  <c r="CG26"/>
  <c r="CC26"/>
  <c r="BY26"/>
  <c r="BU26"/>
  <c r="BQ26"/>
  <c r="BM26"/>
  <c r="BI26"/>
  <c r="BE26"/>
  <c r="BA26"/>
  <c r="AW26"/>
  <c r="AS26"/>
  <c r="AO26"/>
  <c r="AK26"/>
  <c r="AG26"/>
  <c r="AC26"/>
  <c r="Y26"/>
  <c r="U26"/>
  <c r="Q26"/>
  <c r="M26"/>
  <c r="I26"/>
  <c r="E26"/>
  <c r="JI95"/>
  <c r="JI94"/>
  <c r="JI93"/>
  <c r="JI92"/>
  <c r="JI91"/>
  <c r="JI90"/>
  <c r="JI89"/>
  <c r="JI88"/>
  <c r="JI87"/>
  <c r="JI86"/>
  <c r="JI85"/>
  <c r="JI84"/>
  <c r="JI83"/>
  <c r="JI82"/>
  <c r="JI81"/>
  <c r="JI80"/>
  <c r="JI79"/>
  <c r="JI78"/>
  <c r="JI77"/>
  <c r="JI76"/>
  <c r="JI75"/>
  <c r="JI74"/>
  <c r="JI73"/>
  <c r="JI72"/>
  <c r="JI71"/>
  <c r="JI70"/>
  <c r="JI69"/>
  <c r="JI68"/>
  <c r="JI67"/>
  <c r="JI66"/>
  <c r="JI65"/>
  <c r="JI64"/>
  <c r="JI63"/>
  <c r="JI62"/>
  <c r="JI60"/>
  <c r="JI59"/>
  <c r="JI58"/>
  <c r="JI57"/>
  <c r="JI56"/>
  <c r="JI55"/>
  <c r="JI54"/>
  <c r="JI53"/>
  <c r="JI52"/>
  <c r="JI51"/>
  <c r="JI50"/>
  <c r="JI49"/>
  <c r="JI48"/>
  <c r="JI47"/>
  <c r="JI46"/>
  <c r="JI45"/>
  <c r="JI44"/>
  <c r="JI43"/>
  <c r="JI42"/>
  <c r="JI41"/>
  <c r="JI40"/>
  <c r="JI39"/>
  <c r="JI38"/>
  <c r="JI37"/>
  <c r="JI36"/>
  <c r="JI35"/>
  <c r="JI34"/>
  <c r="JI33"/>
  <c r="JI32"/>
  <c r="JI31"/>
  <c r="JI30"/>
  <c r="JI29"/>
  <c r="JI28"/>
  <c r="JI27"/>
  <c r="JI25"/>
  <c r="JI24"/>
  <c r="JI23"/>
  <c r="JI22"/>
  <c r="JI21"/>
  <c r="JI20"/>
  <c r="JI19"/>
  <c r="JI18"/>
  <c r="JI17"/>
  <c r="JI16"/>
  <c r="JI15"/>
  <c r="JI14"/>
  <c r="JI13"/>
  <c r="JI12"/>
  <c r="JI11"/>
  <c r="JL7"/>
  <c r="JJ61" l="1"/>
  <c r="JJ26"/>
  <c r="JJ11"/>
  <c r="JJ12"/>
  <c r="JJ13"/>
  <c r="JJ14"/>
  <c r="JJ15"/>
  <c r="JJ16"/>
  <c r="JJ17"/>
  <c r="JJ18"/>
  <c r="JJ19"/>
  <c r="JJ20"/>
  <c r="JJ21"/>
  <c r="JJ22"/>
  <c r="JJ23"/>
  <c r="JJ24"/>
  <c r="JJ25"/>
  <c r="JJ27"/>
  <c r="JJ28"/>
  <c r="JJ29"/>
  <c r="JJ30"/>
  <c r="JJ31"/>
  <c r="JJ32"/>
  <c r="JJ33"/>
  <c r="JJ34"/>
  <c r="JJ35"/>
  <c r="JJ36"/>
  <c r="JJ37"/>
  <c r="JJ38"/>
  <c r="JJ39"/>
  <c r="JJ40"/>
  <c r="JJ41"/>
  <c r="JJ42"/>
  <c r="JJ43"/>
  <c r="JJ44"/>
  <c r="JJ45"/>
  <c r="JJ46"/>
  <c r="JJ47"/>
  <c r="JJ48"/>
  <c r="JJ49"/>
  <c r="JJ50"/>
  <c r="JJ51"/>
  <c r="JJ52"/>
  <c r="JJ53"/>
  <c r="JJ54"/>
  <c r="JJ55"/>
  <c r="JJ56"/>
  <c r="JJ57"/>
  <c r="JJ58"/>
  <c r="JJ59"/>
  <c r="JJ60"/>
  <c r="JJ62"/>
  <c r="JJ63"/>
  <c r="JJ64"/>
  <c r="JJ65"/>
  <c r="JJ66"/>
  <c r="JJ67"/>
  <c r="JJ68"/>
  <c r="JJ69"/>
  <c r="JJ70"/>
  <c r="JJ71"/>
  <c r="JJ72"/>
  <c r="JJ73"/>
  <c r="JJ74"/>
  <c r="JJ75"/>
  <c r="JJ76"/>
  <c r="JJ77"/>
  <c r="JJ78"/>
  <c r="JJ79"/>
  <c r="JJ80"/>
  <c r="JJ81"/>
  <c r="JJ82"/>
  <c r="JJ83"/>
  <c r="JJ84"/>
  <c r="JJ85"/>
  <c r="JJ86"/>
  <c r="JJ87"/>
  <c r="JJ88"/>
  <c r="JJ89"/>
  <c r="JJ90"/>
  <c r="JJ91"/>
  <c r="JJ92"/>
  <c r="JJ93"/>
  <c r="JJ94"/>
  <c r="JJ95"/>
  <c r="JA95"/>
  <c r="JA94"/>
  <c r="JA93"/>
  <c r="JA92"/>
  <c r="JA91"/>
  <c r="JA90"/>
  <c r="JA89"/>
  <c r="JA88"/>
  <c r="JA87"/>
  <c r="JA86"/>
  <c r="JA85"/>
  <c r="JA84"/>
  <c r="JA83"/>
  <c r="JA82"/>
  <c r="JA81"/>
  <c r="JA80"/>
  <c r="JA79"/>
  <c r="JA78"/>
  <c r="JA77"/>
  <c r="JA76"/>
  <c r="JA75"/>
  <c r="JA74"/>
  <c r="JA73"/>
  <c r="JA72"/>
  <c r="JA71"/>
  <c r="JA70"/>
  <c r="JA69"/>
  <c r="JA68"/>
  <c r="JA67"/>
  <c r="JA66"/>
  <c r="JA65"/>
  <c r="JA64"/>
  <c r="JA63"/>
  <c r="JA62"/>
  <c r="JA60"/>
  <c r="JA59"/>
  <c r="JA58"/>
  <c r="JA57"/>
  <c r="JA56"/>
  <c r="JA55"/>
  <c r="JA54"/>
  <c r="JA53"/>
  <c r="JA52"/>
  <c r="JA51"/>
  <c r="JA50"/>
  <c r="JA49"/>
  <c r="JA48"/>
  <c r="JA47"/>
  <c r="JA46"/>
  <c r="JA45"/>
  <c r="JA44"/>
  <c r="JA43"/>
  <c r="JA42"/>
  <c r="JA41"/>
  <c r="JA40"/>
  <c r="JA39"/>
  <c r="JA38"/>
  <c r="JA37"/>
  <c r="JA36"/>
  <c r="JA35"/>
  <c r="JA34"/>
  <c r="JA33"/>
  <c r="JA32"/>
  <c r="JA31"/>
  <c r="JA30"/>
  <c r="JA29"/>
  <c r="JA28"/>
  <c r="JA27"/>
  <c r="JA25"/>
  <c r="JA24"/>
  <c r="JA23"/>
  <c r="JA22"/>
  <c r="JA21"/>
  <c r="JA20"/>
  <c r="JA19"/>
  <c r="JA18"/>
  <c r="JA17"/>
  <c r="JA16"/>
  <c r="JA15"/>
  <c r="JA14"/>
  <c r="JA13"/>
  <c r="JA12"/>
  <c r="JA11"/>
  <c r="JD7"/>
  <c r="JB26" s="1"/>
  <c r="C27" i="3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D12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J9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26" s="1"/>
  <c r="J27" s="1"/>
  <c r="F9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K7"/>
  <c r="G7"/>
  <c r="C7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IS95" i="2"/>
  <c r="IK95"/>
  <c r="IC95"/>
  <c r="HU95"/>
  <c r="HM95"/>
  <c r="HE95"/>
  <c r="GW95"/>
  <c r="GS95"/>
  <c r="GO95"/>
  <c r="GK95"/>
  <c r="GG95"/>
  <c r="GC95"/>
  <c r="FY95"/>
  <c r="FU95"/>
  <c r="FQ95"/>
  <c r="FM95"/>
  <c r="FI95"/>
  <c r="FE95"/>
  <c r="FA95"/>
  <c r="EW95"/>
  <c r="ES95"/>
  <c r="EO95"/>
  <c r="EK95"/>
  <c r="EG95"/>
  <c r="EC95"/>
  <c r="DY95"/>
  <c r="DU95"/>
  <c r="DQ95"/>
  <c r="DM95"/>
  <c r="DI95"/>
  <c r="DE95"/>
  <c r="DA95"/>
  <c r="CW95"/>
  <c r="CS95"/>
  <c r="CO95"/>
  <c r="CK95"/>
  <c r="CG95"/>
  <c r="CC95"/>
  <c r="BY95"/>
  <c r="BU95"/>
  <c r="BQ95"/>
  <c r="BM95"/>
  <c r="BI95"/>
  <c r="BE95"/>
  <c r="BA95"/>
  <c r="AW95"/>
  <c r="AS95"/>
  <c r="AO95"/>
  <c r="AK95"/>
  <c r="AG95"/>
  <c r="AC95"/>
  <c r="Y95"/>
  <c r="U95"/>
  <c r="Q95"/>
  <c r="M95"/>
  <c r="I95"/>
  <c r="E95"/>
  <c r="IS94"/>
  <c r="IK94"/>
  <c r="IC94"/>
  <c r="HU94"/>
  <c r="HM94"/>
  <c r="HE94"/>
  <c r="GW94"/>
  <c r="GS94"/>
  <c r="GO94"/>
  <c r="GK94"/>
  <c r="GG94"/>
  <c r="GC94"/>
  <c r="FY94"/>
  <c r="FU94"/>
  <c r="FQ94"/>
  <c r="FM94"/>
  <c r="FI94"/>
  <c r="FE94"/>
  <c r="FA94"/>
  <c r="EW94"/>
  <c r="ES94"/>
  <c r="EO94"/>
  <c r="EK94"/>
  <c r="EG94"/>
  <c r="EC94"/>
  <c r="DY94"/>
  <c r="DU94"/>
  <c r="DQ94"/>
  <c r="DM94"/>
  <c r="DI94"/>
  <c r="DE94"/>
  <c r="DA94"/>
  <c r="CW94"/>
  <c r="CS94"/>
  <c r="CO94"/>
  <c r="CK94"/>
  <c r="CG94"/>
  <c r="CC94"/>
  <c r="BY94"/>
  <c r="BU94"/>
  <c r="BQ94"/>
  <c r="BM94"/>
  <c r="BI94"/>
  <c r="BE94"/>
  <c r="BA94"/>
  <c r="AW94"/>
  <c r="AS94"/>
  <c r="AO94"/>
  <c r="AK94"/>
  <c r="AG94"/>
  <c r="AC94"/>
  <c r="Y94"/>
  <c r="U94"/>
  <c r="Q94"/>
  <c r="M94"/>
  <c r="I94"/>
  <c r="E94"/>
  <c r="IS93"/>
  <c r="IK93"/>
  <c r="IC93"/>
  <c r="HU93"/>
  <c r="HM93"/>
  <c r="HE93"/>
  <c r="GW93"/>
  <c r="GS93"/>
  <c r="GO93"/>
  <c r="GK93"/>
  <c r="GG93"/>
  <c r="GC93"/>
  <c r="FY93"/>
  <c r="FU93"/>
  <c r="FQ93"/>
  <c r="FM93"/>
  <c r="FI93"/>
  <c r="FE93"/>
  <c r="FA93"/>
  <c r="EW93"/>
  <c r="ES93"/>
  <c r="EO93"/>
  <c r="EK93"/>
  <c r="EG93"/>
  <c r="EC93"/>
  <c r="DY93"/>
  <c r="DU93"/>
  <c r="DQ93"/>
  <c r="DM93"/>
  <c r="DI93"/>
  <c r="DE93"/>
  <c r="DA93"/>
  <c r="CW93"/>
  <c r="CS93"/>
  <c r="CO93"/>
  <c r="CK93"/>
  <c r="CG93"/>
  <c r="CC93"/>
  <c r="BY93"/>
  <c r="BU93"/>
  <c r="BQ93"/>
  <c r="BM93"/>
  <c r="BI93"/>
  <c r="BE93"/>
  <c r="BA93"/>
  <c r="AW93"/>
  <c r="AS93"/>
  <c r="AO93"/>
  <c r="AK93"/>
  <c r="AG93"/>
  <c r="AC93"/>
  <c r="Y93"/>
  <c r="U93"/>
  <c r="Q93"/>
  <c r="M93"/>
  <c r="I93"/>
  <c r="E93"/>
  <c r="IS92"/>
  <c r="IK92"/>
  <c r="IC92"/>
  <c r="HU92"/>
  <c r="HM92"/>
  <c r="HE92"/>
  <c r="GW92"/>
  <c r="GO92"/>
  <c r="GG92"/>
  <c r="FY92"/>
  <c r="FQ92"/>
  <c r="FM92"/>
  <c r="FI92"/>
  <c r="FE92"/>
  <c r="FA92"/>
  <c r="EW92"/>
  <c r="ES92"/>
  <c r="EO92"/>
  <c r="EK92"/>
  <c r="EG92"/>
  <c r="EC92"/>
  <c r="DY92"/>
  <c r="DU92"/>
  <c r="DQ92"/>
  <c r="DM92"/>
  <c r="DI92"/>
  <c r="DE92"/>
  <c r="DA92"/>
  <c r="CW92"/>
  <c r="CS92"/>
  <c r="CO92"/>
  <c r="CK92"/>
  <c r="CG92"/>
  <c r="CC92"/>
  <c r="BY92"/>
  <c r="BU92"/>
  <c r="BQ92"/>
  <c r="BM92"/>
  <c r="BI92"/>
  <c r="BE92"/>
  <c r="BA92"/>
  <c r="AW92"/>
  <c r="AS92"/>
  <c r="AO92"/>
  <c r="AK92"/>
  <c r="AG92"/>
  <c r="AC92"/>
  <c r="Y92"/>
  <c r="U92"/>
  <c r="Q92"/>
  <c r="M92"/>
  <c r="I92"/>
  <c r="E92"/>
  <c r="IS91"/>
  <c r="IK91"/>
  <c r="IC91"/>
  <c r="HU91"/>
  <c r="HM91"/>
  <c r="HE91"/>
  <c r="GW91"/>
  <c r="GO91"/>
  <c r="GG91"/>
  <c r="FY91"/>
  <c r="FQ91"/>
  <c r="FI91"/>
  <c r="FA91"/>
  <c r="ES91"/>
  <c r="EK91"/>
  <c r="EC91"/>
  <c r="DU91"/>
  <c r="DM91"/>
  <c r="DE91"/>
  <c r="CW91"/>
  <c r="CO91"/>
  <c r="CK91"/>
  <c r="CG91"/>
  <c r="CC91"/>
  <c r="BY91"/>
  <c r="BU91"/>
  <c r="BQ91"/>
  <c r="BM91"/>
  <c r="BI91"/>
  <c r="BE91"/>
  <c r="BA91"/>
  <c r="AW91"/>
  <c r="AS91"/>
  <c r="AO91"/>
  <c r="AK91"/>
  <c r="AG91"/>
  <c r="AC91"/>
  <c r="Y91"/>
  <c r="U91"/>
  <c r="Q91"/>
  <c r="M91"/>
  <c r="I91"/>
  <c r="E91"/>
  <c r="IS90"/>
  <c r="IK90"/>
  <c r="IC90"/>
  <c r="HU90"/>
  <c r="HM90"/>
  <c r="HE90"/>
  <c r="GW90"/>
  <c r="GO90"/>
  <c r="GK90"/>
  <c r="GG90"/>
  <c r="GC90"/>
  <c r="FY90"/>
  <c r="FU90"/>
  <c r="FQ90"/>
  <c r="FM90"/>
  <c r="FI90"/>
  <c r="FE90"/>
  <c r="FA90"/>
  <c r="EW90"/>
  <c r="ES90"/>
  <c r="EO90"/>
  <c r="EK90"/>
  <c r="EG90"/>
  <c r="EC90"/>
  <c r="DY90"/>
  <c r="DU90"/>
  <c r="DQ90"/>
  <c r="DM90"/>
  <c r="DI90"/>
  <c r="DE90"/>
  <c r="DA90"/>
  <c r="CW90"/>
  <c r="CS90"/>
  <c r="CO90"/>
  <c r="CK90"/>
  <c r="CG90"/>
  <c r="CC90"/>
  <c r="BY90"/>
  <c r="BU90"/>
  <c r="BQ90"/>
  <c r="BM90"/>
  <c r="BI90"/>
  <c r="BE90"/>
  <c r="BA90"/>
  <c r="AW90"/>
  <c r="AS90"/>
  <c r="AO90"/>
  <c r="AK90"/>
  <c r="AG90"/>
  <c r="AC90"/>
  <c r="Y90"/>
  <c r="U90"/>
  <c r="Q90"/>
  <c r="M90"/>
  <c r="I90"/>
  <c r="E90"/>
  <c r="IS89"/>
  <c r="IK89"/>
  <c r="IC89"/>
  <c r="HU89"/>
  <c r="HM89"/>
  <c r="HE89"/>
  <c r="GW89"/>
  <c r="GO89"/>
  <c r="GG89"/>
  <c r="FY89"/>
  <c r="FQ89"/>
  <c r="FI89"/>
  <c r="FE89"/>
  <c r="FA89"/>
  <c r="EW89"/>
  <c r="ES89"/>
  <c r="EO89"/>
  <c r="EK89"/>
  <c r="EG89"/>
  <c r="EC89"/>
  <c r="DY89"/>
  <c r="DU89"/>
  <c r="DQ89"/>
  <c r="DM89"/>
  <c r="DI89"/>
  <c r="DE89"/>
  <c r="DA89"/>
  <c r="CW89"/>
  <c r="CS89"/>
  <c r="CO89"/>
  <c r="CK89"/>
  <c r="CG89"/>
  <c r="CC89"/>
  <c r="BY89"/>
  <c r="BU89"/>
  <c r="BQ89"/>
  <c r="BM89"/>
  <c r="BI89"/>
  <c r="BE89"/>
  <c r="BA89"/>
  <c r="AW89"/>
  <c r="AS89"/>
  <c r="AO89"/>
  <c r="AK89"/>
  <c r="AG89"/>
  <c r="AC89"/>
  <c r="Y89"/>
  <c r="U89"/>
  <c r="Q89"/>
  <c r="M89"/>
  <c r="I89"/>
  <c r="E89"/>
  <c r="IS88"/>
  <c r="IK88"/>
  <c r="IC88"/>
  <c r="HU88"/>
  <c r="HM88"/>
  <c r="HE88"/>
  <c r="GW88"/>
  <c r="GO88"/>
  <c r="GG88"/>
  <c r="FY88"/>
  <c r="FQ88"/>
  <c r="FI88"/>
  <c r="FA88"/>
  <c r="ES88"/>
  <c r="EK88"/>
  <c r="EC88"/>
  <c r="DU88"/>
  <c r="DM88"/>
  <c r="DE88"/>
  <c r="DA88"/>
  <c r="CW88"/>
  <c r="CS88"/>
  <c r="CO88"/>
  <c r="CK88"/>
  <c r="CG88"/>
  <c r="CC88"/>
  <c r="BY88"/>
  <c r="BU88"/>
  <c r="BQ88"/>
  <c r="BM88"/>
  <c r="BI88"/>
  <c r="BE88"/>
  <c r="BA88"/>
  <c r="AW88"/>
  <c r="AS88"/>
  <c r="AO88"/>
  <c r="AK88"/>
  <c r="AG88"/>
  <c r="AC88"/>
  <c r="Y88"/>
  <c r="U88"/>
  <c r="Q88"/>
  <c r="M88"/>
  <c r="I88"/>
  <c r="E88"/>
  <c r="IS87"/>
  <c r="IK87"/>
  <c r="IC87"/>
  <c r="HU87"/>
  <c r="HM87"/>
  <c r="HE87"/>
  <c r="GW87"/>
  <c r="GS87"/>
  <c r="GO87"/>
  <c r="GK87"/>
  <c r="GG87"/>
  <c r="GC87"/>
  <c r="FY87"/>
  <c r="FU87"/>
  <c r="FQ87"/>
  <c r="FM87"/>
  <c r="FI87"/>
  <c r="FE87"/>
  <c r="FA87"/>
  <c r="EW87"/>
  <c r="ES87"/>
  <c r="EO87"/>
  <c r="EK87"/>
  <c r="EG87"/>
  <c r="EC87"/>
  <c r="DY87"/>
  <c r="DU87"/>
  <c r="DQ87"/>
  <c r="DM87"/>
  <c r="DI87"/>
  <c r="DE87"/>
  <c r="DA87"/>
  <c r="CW87"/>
  <c r="CS87"/>
  <c r="CO87"/>
  <c r="CK87"/>
  <c r="CG87"/>
  <c r="CC87"/>
  <c r="BY87"/>
  <c r="BU87"/>
  <c r="BQ87"/>
  <c r="BM87"/>
  <c r="BI87"/>
  <c r="BE87"/>
  <c r="BA87"/>
  <c r="AW87"/>
  <c r="AS87"/>
  <c r="AO87"/>
  <c r="AK87"/>
  <c r="AG87"/>
  <c r="AC87"/>
  <c r="Y87"/>
  <c r="U87"/>
  <c r="Q87"/>
  <c r="M87"/>
  <c r="I87"/>
  <c r="E87"/>
  <c r="IS86"/>
  <c r="IK86"/>
  <c r="IC86"/>
  <c r="HU86"/>
  <c r="HM86"/>
  <c r="HE86"/>
  <c r="GW86"/>
  <c r="GO86"/>
  <c r="GG86"/>
  <c r="FY86"/>
  <c r="FQ86"/>
  <c r="FI86"/>
  <c r="FA86"/>
  <c r="ES86"/>
  <c r="EK86"/>
  <c r="EC86"/>
  <c r="DU86"/>
  <c r="DM86"/>
  <c r="DE86"/>
  <c r="CW86"/>
  <c r="CO86"/>
  <c r="CK86"/>
  <c r="CG86"/>
  <c r="CC86"/>
  <c r="BY86"/>
  <c r="BU86"/>
  <c r="BQ86"/>
  <c r="BM86"/>
  <c r="BI86"/>
  <c r="BE86"/>
  <c r="BA86"/>
  <c r="AW86"/>
  <c r="AS86"/>
  <c r="AO86"/>
  <c r="AK86"/>
  <c r="AG86"/>
  <c r="AC86"/>
  <c r="Y86"/>
  <c r="U86"/>
  <c r="Q86"/>
  <c r="M86"/>
  <c r="I86"/>
  <c r="E86"/>
  <c r="IS85"/>
  <c r="IK85"/>
  <c r="IC85"/>
  <c r="HU85"/>
  <c r="HM85"/>
  <c r="HE85"/>
  <c r="GW85"/>
  <c r="GO85"/>
  <c r="GG85"/>
  <c r="FY85"/>
  <c r="FQ85"/>
  <c r="FM85"/>
  <c r="FI85"/>
  <c r="FE85"/>
  <c r="FA85"/>
  <c r="EW85"/>
  <c r="ES85"/>
  <c r="EO85"/>
  <c r="EK85"/>
  <c r="EG85"/>
  <c r="EC85"/>
  <c r="DY85"/>
  <c r="DU85"/>
  <c r="DQ85"/>
  <c r="DM85"/>
  <c r="DI85"/>
  <c r="DE85"/>
  <c r="DA85"/>
  <c r="CW85"/>
  <c r="CS85"/>
  <c r="CO85"/>
  <c r="CK85"/>
  <c r="CG85"/>
  <c r="CC85"/>
  <c r="BY85"/>
  <c r="BU85"/>
  <c r="BQ85"/>
  <c r="BM85"/>
  <c r="BI85"/>
  <c r="BE85"/>
  <c r="BA85"/>
  <c r="AW85"/>
  <c r="AS85"/>
  <c r="AO85"/>
  <c r="AK85"/>
  <c r="AG85"/>
  <c r="AC85"/>
  <c r="Y85"/>
  <c r="U85"/>
  <c r="Q85"/>
  <c r="M85"/>
  <c r="I85"/>
  <c r="E85"/>
  <c r="IS84"/>
  <c r="IK84"/>
  <c r="IC84"/>
  <c r="HU84"/>
  <c r="HM84"/>
  <c r="HE84"/>
  <c r="GW84"/>
  <c r="GO84"/>
  <c r="GG84"/>
  <c r="FY84"/>
  <c r="FQ84"/>
  <c r="FM84"/>
  <c r="FI84"/>
  <c r="FE84"/>
  <c r="FA84"/>
  <c r="EW84"/>
  <c r="ES84"/>
  <c r="EO84"/>
  <c r="EK84"/>
  <c r="EG84"/>
  <c r="EC84"/>
  <c r="DY84"/>
  <c r="DU84"/>
  <c r="DQ84"/>
  <c r="DM84"/>
  <c r="DI84"/>
  <c r="DE84"/>
  <c r="DA84"/>
  <c r="CW84"/>
  <c r="CS84"/>
  <c r="CO84"/>
  <c r="CK84"/>
  <c r="CG84"/>
  <c r="CC84"/>
  <c r="BY84"/>
  <c r="BU84"/>
  <c r="BQ84"/>
  <c r="BM84"/>
  <c r="BI84"/>
  <c r="BE84"/>
  <c r="BA84"/>
  <c r="AW84"/>
  <c r="AS84"/>
  <c r="AO84"/>
  <c r="AK84"/>
  <c r="AG84"/>
  <c r="AC84"/>
  <c r="Y84"/>
  <c r="U84"/>
  <c r="Q84"/>
  <c r="M84"/>
  <c r="I84"/>
  <c r="E84"/>
  <c r="IS83"/>
  <c r="IK83"/>
  <c r="IC83"/>
  <c r="HU83"/>
  <c r="HM83"/>
  <c r="HE83"/>
  <c r="GW83"/>
  <c r="GO83"/>
  <c r="GG83"/>
  <c r="FY83"/>
  <c r="FQ83"/>
  <c r="FI83"/>
  <c r="FA83"/>
  <c r="ES83"/>
  <c r="EK83"/>
  <c r="EC83"/>
  <c r="DU83"/>
  <c r="DM83"/>
  <c r="DE83"/>
  <c r="DA83"/>
  <c r="CW83"/>
  <c r="CS83"/>
  <c r="CO83"/>
  <c r="CK83"/>
  <c r="CG83"/>
  <c r="CC83"/>
  <c r="BY83"/>
  <c r="BU83"/>
  <c r="BQ83"/>
  <c r="BM83"/>
  <c r="BI83"/>
  <c r="BE83"/>
  <c r="BA83"/>
  <c r="AW83"/>
  <c r="AS83"/>
  <c r="AO83"/>
  <c r="AK83"/>
  <c r="AG83"/>
  <c r="AC83"/>
  <c r="Y83"/>
  <c r="U83"/>
  <c r="Q83"/>
  <c r="M83"/>
  <c r="I83"/>
  <c r="E83"/>
  <c r="IS82"/>
  <c r="IK82"/>
  <c r="IC82"/>
  <c r="HU82"/>
  <c r="HM82"/>
  <c r="HE82"/>
  <c r="GW82"/>
  <c r="GO82"/>
  <c r="GG82"/>
  <c r="FY82"/>
  <c r="FQ82"/>
  <c r="FI82"/>
  <c r="FA82"/>
  <c r="ES82"/>
  <c r="EO82"/>
  <c r="EK82"/>
  <c r="EG82"/>
  <c r="EC82"/>
  <c r="DY82"/>
  <c r="DU82"/>
  <c r="DQ82"/>
  <c r="DM82"/>
  <c r="DI82"/>
  <c r="DE82"/>
  <c r="DA82"/>
  <c r="CW82"/>
  <c r="CS82"/>
  <c r="CO82"/>
  <c r="CK82"/>
  <c r="CG82"/>
  <c r="CC82"/>
  <c r="BY82"/>
  <c r="BU82"/>
  <c r="BQ82"/>
  <c r="BM82"/>
  <c r="BI82"/>
  <c r="BE82"/>
  <c r="BA82"/>
  <c r="AW82"/>
  <c r="AS82"/>
  <c r="AO82"/>
  <c r="AK82"/>
  <c r="AG82"/>
  <c r="AC82"/>
  <c r="Y82"/>
  <c r="U82"/>
  <c r="Q82"/>
  <c r="M82"/>
  <c r="I82"/>
  <c r="E82"/>
  <c r="IS81"/>
  <c r="IK81"/>
  <c r="IC81"/>
  <c r="HU81"/>
  <c r="HM81"/>
  <c r="HE81"/>
  <c r="GW81"/>
  <c r="GO81"/>
  <c r="GG81"/>
  <c r="FY81"/>
  <c r="FQ81"/>
  <c r="FM81"/>
  <c r="FI81"/>
  <c r="FE81"/>
  <c r="FA81"/>
  <c r="EW81"/>
  <c r="ES81"/>
  <c r="EO81"/>
  <c r="EK81"/>
  <c r="EG81"/>
  <c r="EC81"/>
  <c r="DY81"/>
  <c r="DU81"/>
  <c r="DQ81"/>
  <c r="DM81"/>
  <c r="DI81"/>
  <c r="DE81"/>
  <c r="DA81"/>
  <c r="CW81"/>
  <c r="CS81"/>
  <c r="CO81"/>
  <c r="CK81"/>
  <c r="CG81"/>
  <c r="CC81"/>
  <c r="BY81"/>
  <c r="BU81"/>
  <c r="BQ81"/>
  <c r="BM81"/>
  <c r="BI81"/>
  <c r="BE81"/>
  <c r="BA81"/>
  <c r="AW81"/>
  <c r="AS81"/>
  <c r="AO81"/>
  <c r="AK81"/>
  <c r="AG81"/>
  <c r="AC81"/>
  <c r="Y81"/>
  <c r="U81"/>
  <c r="Q81"/>
  <c r="M81"/>
  <c r="I81"/>
  <c r="E81"/>
  <c r="IS80"/>
  <c r="IK80"/>
  <c r="IC80"/>
  <c r="HU80"/>
  <c r="HM80"/>
  <c r="HE80"/>
  <c r="GW80"/>
  <c r="GO80"/>
  <c r="GG80"/>
  <c r="FY80"/>
  <c r="FQ80"/>
  <c r="FI80"/>
  <c r="FA80"/>
  <c r="ES80"/>
  <c r="EK80"/>
  <c r="EC80"/>
  <c r="DU80"/>
  <c r="DM80"/>
  <c r="DE80"/>
  <c r="DA80"/>
  <c r="CW80"/>
  <c r="CS80"/>
  <c r="CO80"/>
  <c r="CK80"/>
  <c r="CG80"/>
  <c r="CC80"/>
  <c r="BY80"/>
  <c r="BU80"/>
  <c r="BQ80"/>
  <c r="BM80"/>
  <c r="BI80"/>
  <c r="BE80"/>
  <c r="BA80"/>
  <c r="AW80"/>
  <c r="AS80"/>
  <c r="AO80"/>
  <c r="AK80"/>
  <c r="AG80"/>
  <c r="AC80"/>
  <c r="Y80"/>
  <c r="U80"/>
  <c r="Q80"/>
  <c r="M80"/>
  <c r="I80"/>
  <c r="E80"/>
  <c r="IS79"/>
  <c r="IK79"/>
  <c r="IC79"/>
  <c r="HU79"/>
  <c r="HM79"/>
  <c r="HE79"/>
  <c r="GW79"/>
  <c r="GS79"/>
  <c r="GO79"/>
  <c r="GK79"/>
  <c r="GG79"/>
  <c r="GC79"/>
  <c r="FY79"/>
  <c r="FU79"/>
  <c r="FQ79"/>
  <c r="FM79"/>
  <c r="FI79"/>
  <c r="FE79"/>
  <c r="FA79"/>
  <c r="EW79"/>
  <c r="ES79"/>
  <c r="EO79"/>
  <c r="EK79"/>
  <c r="EG79"/>
  <c r="EC79"/>
  <c r="DY79"/>
  <c r="DU79"/>
  <c r="DQ79"/>
  <c r="DM79"/>
  <c r="DI79"/>
  <c r="DE79"/>
  <c r="DA79"/>
  <c r="CW79"/>
  <c r="CS79"/>
  <c r="CO79"/>
  <c r="CK79"/>
  <c r="CG79"/>
  <c r="CC79"/>
  <c r="BY79"/>
  <c r="BU79"/>
  <c r="BQ79"/>
  <c r="BM79"/>
  <c r="BI79"/>
  <c r="BE79"/>
  <c r="BA79"/>
  <c r="AW79"/>
  <c r="AS79"/>
  <c r="AO79"/>
  <c r="AK79"/>
  <c r="AG79"/>
  <c r="AC79"/>
  <c r="Y79"/>
  <c r="U79"/>
  <c r="Q79"/>
  <c r="M79"/>
  <c r="I79"/>
  <c r="E79"/>
  <c r="IS78"/>
  <c r="IK78"/>
  <c r="IC78"/>
  <c r="HU78"/>
  <c r="HM78"/>
  <c r="HE78"/>
  <c r="GW78"/>
  <c r="GO78"/>
  <c r="GK78"/>
  <c r="GG78"/>
  <c r="GC78"/>
  <c r="FY78"/>
  <c r="FU78"/>
  <c r="FQ78"/>
  <c r="FM78"/>
  <c r="FI78"/>
  <c r="FE78"/>
  <c r="FA78"/>
  <c r="EW78"/>
  <c r="ES78"/>
  <c r="EO78"/>
  <c r="EK78"/>
  <c r="EG78"/>
  <c r="EC78"/>
  <c r="DY78"/>
  <c r="DU78"/>
  <c r="DQ78"/>
  <c r="DM78"/>
  <c r="DI78"/>
  <c r="DE78"/>
  <c r="DA78"/>
  <c r="CW78"/>
  <c r="CS78"/>
  <c r="CO78"/>
  <c r="CK78"/>
  <c r="CG78"/>
  <c r="CC78"/>
  <c r="BY78"/>
  <c r="BU78"/>
  <c r="BQ78"/>
  <c r="BM78"/>
  <c r="BI78"/>
  <c r="BE78"/>
  <c r="BA78"/>
  <c r="AW78"/>
  <c r="AS78"/>
  <c r="AO78"/>
  <c r="AK78"/>
  <c r="AG78"/>
  <c r="AC78"/>
  <c r="Y78"/>
  <c r="U78"/>
  <c r="Q78"/>
  <c r="M78"/>
  <c r="I78"/>
  <c r="E78"/>
  <c r="IS77"/>
  <c r="IK77"/>
  <c r="IC77"/>
  <c r="HU77"/>
  <c r="HM77"/>
  <c r="HE77"/>
  <c r="GW77"/>
  <c r="GS77"/>
  <c r="GO77"/>
  <c r="GK77"/>
  <c r="GG77"/>
  <c r="GC77"/>
  <c r="FY77"/>
  <c r="FU77"/>
  <c r="FQ77"/>
  <c r="FM77"/>
  <c r="FI77"/>
  <c r="FE77"/>
  <c r="FA77"/>
  <c r="EW77"/>
  <c r="ES77"/>
  <c r="EO77"/>
  <c r="EK77"/>
  <c r="EG77"/>
  <c r="EC77"/>
  <c r="DY77"/>
  <c r="DU77"/>
  <c r="DQ77"/>
  <c r="DM77"/>
  <c r="DI77"/>
  <c r="DE77"/>
  <c r="DA77"/>
  <c r="CW77"/>
  <c r="CS77"/>
  <c r="CO77"/>
  <c r="CK77"/>
  <c r="CG77"/>
  <c r="CC77"/>
  <c r="BY77"/>
  <c r="BU77"/>
  <c r="BQ77"/>
  <c r="BM77"/>
  <c r="BI77"/>
  <c r="BE77"/>
  <c r="BA77"/>
  <c r="AW77"/>
  <c r="AS77"/>
  <c r="AO77"/>
  <c r="AK77"/>
  <c r="AG77"/>
  <c r="AC77"/>
  <c r="Y77"/>
  <c r="U77"/>
  <c r="Q77"/>
  <c r="M77"/>
  <c r="I77"/>
  <c r="E77"/>
  <c r="IS76"/>
  <c r="IK76"/>
  <c r="IC76"/>
  <c r="HU76"/>
  <c r="HM76"/>
  <c r="HE76"/>
  <c r="GW76"/>
  <c r="GO76"/>
  <c r="GG76"/>
  <c r="FY76"/>
  <c r="FQ76"/>
  <c r="FI76"/>
  <c r="FA76"/>
  <c r="ES76"/>
  <c r="EK76"/>
  <c r="EC76"/>
  <c r="DU76"/>
  <c r="DM76"/>
  <c r="DE76"/>
  <c r="CW76"/>
  <c r="CO76"/>
  <c r="CK76"/>
  <c r="CG76"/>
  <c r="CC76"/>
  <c r="BY76"/>
  <c r="BU76"/>
  <c r="BQ76"/>
  <c r="BM76"/>
  <c r="BI76"/>
  <c r="BE76"/>
  <c r="BA76"/>
  <c r="AW76"/>
  <c r="AS76"/>
  <c r="AO76"/>
  <c r="AK76"/>
  <c r="AG76"/>
  <c r="AC76"/>
  <c r="Y76"/>
  <c r="U76"/>
  <c r="Q76"/>
  <c r="M76"/>
  <c r="I76"/>
  <c r="E76"/>
  <c r="IS75"/>
  <c r="IK75"/>
  <c r="IC75"/>
  <c r="HU75"/>
  <c r="HM75"/>
  <c r="HE75"/>
  <c r="GW75"/>
  <c r="GO75"/>
  <c r="GG75"/>
  <c r="FY75"/>
  <c r="FQ75"/>
  <c r="FM75"/>
  <c r="FI75"/>
  <c r="FE75"/>
  <c r="FA75"/>
  <c r="EW75"/>
  <c r="ES75"/>
  <c r="EO75"/>
  <c r="EK75"/>
  <c r="EG75"/>
  <c r="EC75"/>
  <c r="DY75"/>
  <c r="DU75"/>
  <c r="DQ75"/>
  <c r="DM75"/>
  <c r="DI75"/>
  <c r="DE75"/>
  <c r="DA75"/>
  <c r="CW75"/>
  <c r="CS75"/>
  <c r="CO75"/>
  <c r="CK75"/>
  <c r="CG75"/>
  <c r="CC75"/>
  <c r="BY75"/>
  <c r="BU75"/>
  <c r="BQ75"/>
  <c r="BM75"/>
  <c r="BI75"/>
  <c r="BE75"/>
  <c r="BA75"/>
  <c r="AW75"/>
  <c r="AS75"/>
  <c r="AO75"/>
  <c r="AK75"/>
  <c r="AG75"/>
  <c r="AC75"/>
  <c r="Y75"/>
  <c r="U75"/>
  <c r="Q75"/>
  <c r="M75"/>
  <c r="I75"/>
  <c r="E75"/>
  <c r="IS74"/>
  <c r="IK74"/>
  <c r="IC74"/>
  <c r="HU74"/>
  <c r="HM74"/>
  <c r="HE74"/>
  <c r="GW74"/>
  <c r="GO74"/>
  <c r="GG74"/>
  <c r="FY74"/>
  <c r="FQ74"/>
  <c r="FI74"/>
  <c r="FA74"/>
  <c r="ES74"/>
  <c r="EK74"/>
  <c r="EC74"/>
  <c r="DU74"/>
  <c r="DM74"/>
  <c r="DE74"/>
  <c r="CW74"/>
  <c r="CO74"/>
  <c r="CG74"/>
  <c r="CC74"/>
  <c r="BY74"/>
  <c r="BU74"/>
  <c r="BQ74"/>
  <c r="BM74"/>
  <c r="BI74"/>
  <c r="BE74"/>
  <c r="BA74"/>
  <c r="AW74"/>
  <c r="AS74"/>
  <c r="AO74"/>
  <c r="AK74"/>
  <c r="AG74"/>
  <c r="AC74"/>
  <c r="Y74"/>
  <c r="U74"/>
  <c r="Q74"/>
  <c r="M74"/>
  <c r="I74"/>
  <c r="E74"/>
  <c r="IS73"/>
  <c r="IK73"/>
  <c r="IC73"/>
  <c r="HU73"/>
  <c r="HM73"/>
  <c r="HE73"/>
  <c r="GW73"/>
  <c r="GO73"/>
  <c r="GG73"/>
  <c r="FY73"/>
  <c r="FQ73"/>
  <c r="FM73"/>
  <c r="FI73"/>
  <c r="FE73"/>
  <c r="FA73"/>
  <c r="EW73"/>
  <c r="ES73"/>
  <c r="EO73"/>
  <c r="EK73"/>
  <c r="EG73"/>
  <c r="EC73"/>
  <c r="DY73"/>
  <c r="DU73"/>
  <c r="DQ73"/>
  <c r="DM73"/>
  <c r="DI73"/>
  <c r="DE73"/>
  <c r="DA73"/>
  <c r="CW73"/>
  <c r="CS73"/>
  <c r="CO73"/>
  <c r="CK73"/>
  <c r="CG73"/>
  <c r="CC73"/>
  <c r="BY73"/>
  <c r="BU73"/>
  <c r="BQ73"/>
  <c r="BM73"/>
  <c r="BI73"/>
  <c r="BE73"/>
  <c r="BA73"/>
  <c r="AW73"/>
  <c r="AS73"/>
  <c r="AO73"/>
  <c r="AK73"/>
  <c r="AG73"/>
  <c r="AC73"/>
  <c r="Y73"/>
  <c r="U73"/>
  <c r="Q73"/>
  <c r="M73"/>
  <c r="I73"/>
  <c r="E73"/>
  <c r="IS72"/>
  <c r="IK72"/>
  <c r="IC72"/>
  <c r="HU72"/>
  <c r="HM72"/>
  <c r="HE72"/>
  <c r="GW72"/>
  <c r="GO72"/>
  <c r="GG72"/>
  <c r="FY72"/>
  <c r="FQ72"/>
  <c r="FI72"/>
  <c r="FA72"/>
  <c r="ES72"/>
  <c r="EK72"/>
  <c r="G72"/>
  <c r="O72" s="1"/>
  <c r="IS71"/>
  <c r="IK71"/>
  <c r="IC71"/>
  <c r="HU71"/>
  <c r="HM71"/>
  <c r="HE71"/>
  <c r="GW71"/>
  <c r="GO71"/>
  <c r="GG71"/>
  <c r="FY71"/>
  <c r="FQ71"/>
  <c r="FI71"/>
  <c r="FA71"/>
  <c r="ES71"/>
  <c r="EK71"/>
  <c r="EC71"/>
  <c r="DU71"/>
  <c r="DM71"/>
  <c r="DE71"/>
  <c r="DA71"/>
  <c r="CW71"/>
  <c r="CS71"/>
  <c r="CO71"/>
  <c r="CK71"/>
  <c r="CG71"/>
  <c r="CC71"/>
  <c r="BY71"/>
  <c r="BU71"/>
  <c r="BQ71"/>
  <c r="BM71"/>
  <c r="BI71"/>
  <c r="BE71"/>
  <c r="BA71"/>
  <c r="AW71"/>
  <c r="AS71"/>
  <c r="AO71"/>
  <c r="AK71"/>
  <c r="AG71"/>
  <c r="AC71"/>
  <c r="Y71"/>
  <c r="U71"/>
  <c r="Q71"/>
  <c r="M71"/>
  <c r="I71"/>
  <c r="E71"/>
  <c r="IS70"/>
  <c r="IK70"/>
  <c r="IC70"/>
  <c r="HU70"/>
  <c r="HM70"/>
  <c r="HE70"/>
  <c r="GW70"/>
  <c r="GO70"/>
  <c r="GG70"/>
  <c r="FY70"/>
  <c r="FQ70"/>
  <c r="FI70"/>
  <c r="FA70"/>
  <c r="ES70"/>
  <c r="EK70"/>
  <c r="EC70"/>
  <c r="DU70"/>
  <c r="DM70"/>
  <c r="DE70"/>
  <c r="CW70"/>
  <c r="CO70"/>
  <c r="CK70"/>
  <c r="CG70"/>
  <c r="CC70"/>
  <c r="BY70"/>
  <c r="BU70"/>
  <c r="BQ70"/>
  <c r="BM70"/>
  <c r="BI70"/>
  <c r="BE70"/>
  <c r="BA70"/>
  <c r="AW70"/>
  <c r="AS70"/>
  <c r="AO70"/>
  <c r="AK70"/>
  <c r="AG70"/>
  <c r="AC70"/>
  <c r="Y70"/>
  <c r="U70"/>
  <c r="Q70"/>
  <c r="M70"/>
  <c r="I70"/>
  <c r="E70"/>
  <c r="IS69"/>
  <c r="IK69"/>
  <c r="IC69"/>
  <c r="HU69"/>
  <c r="HM69"/>
  <c r="HE69"/>
  <c r="GW69"/>
  <c r="GO69"/>
  <c r="GG69"/>
  <c r="FY69"/>
  <c r="FQ69"/>
  <c r="FI69"/>
  <c r="FA69"/>
  <c r="ES69"/>
  <c r="EK69"/>
  <c r="EC69"/>
  <c r="DU69"/>
  <c r="DM69"/>
  <c r="DE69"/>
  <c r="CW69"/>
  <c r="CO69"/>
  <c r="CK69"/>
  <c r="CG69"/>
  <c r="CC69"/>
  <c r="BY69"/>
  <c r="BU69"/>
  <c r="BQ69"/>
  <c r="BM69"/>
  <c r="BI69"/>
  <c r="BE69"/>
  <c r="BA69"/>
  <c r="AW69"/>
  <c r="AS69"/>
  <c r="AO69"/>
  <c r="AK69"/>
  <c r="AG69"/>
  <c r="AC69"/>
  <c r="Y69"/>
  <c r="U69"/>
  <c r="Q69"/>
  <c r="M69"/>
  <c r="I69"/>
  <c r="E69"/>
  <c r="IS68"/>
  <c r="IK68"/>
  <c r="IC68"/>
  <c r="HU68"/>
  <c r="HM68"/>
  <c r="HE68"/>
  <c r="GW68"/>
  <c r="GO68"/>
  <c r="GG68"/>
  <c r="FY68"/>
  <c r="FQ68"/>
  <c r="FI68"/>
  <c r="FA68"/>
  <c r="ES68"/>
  <c r="EK68"/>
  <c r="EC68"/>
  <c r="DU68"/>
  <c r="DQ68"/>
  <c r="DM68"/>
  <c r="DI68"/>
  <c r="DE68"/>
  <c r="DA68"/>
  <c r="CW68"/>
  <c r="CS68"/>
  <c r="CO68"/>
  <c r="CK68"/>
  <c r="CG68"/>
  <c r="CC68"/>
  <c r="BY68"/>
  <c r="BU68"/>
  <c r="BQ68"/>
  <c r="BM68"/>
  <c r="BI68"/>
  <c r="BE68"/>
  <c r="BA68"/>
  <c r="AW68"/>
  <c r="AS68"/>
  <c r="AO68"/>
  <c r="AK68"/>
  <c r="AG68"/>
  <c r="AC68"/>
  <c r="Y68"/>
  <c r="U68"/>
  <c r="Q68"/>
  <c r="M68"/>
  <c r="I68"/>
  <c r="E68"/>
  <c r="IS67"/>
  <c r="IK67"/>
  <c r="IC67"/>
  <c r="HU67"/>
  <c r="HM67"/>
  <c r="HE67"/>
  <c r="GW67"/>
  <c r="GO67"/>
  <c r="GG67"/>
  <c r="FY67"/>
  <c r="FQ67"/>
  <c r="FI67"/>
  <c r="FA67"/>
  <c r="ES67"/>
  <c r="EK67"/>
  <c r="EC67"/>
  <c r="DY67"/>
  <c r="DU67"/>
  <c r="DQ67"/>
  <c r="DM67"/>
  <c r="DI67"/>
  <c r="DE67"/>
  <c r="DA67"/>
  <c r="CW67"/>
  <c r="CS67"/>
  <c r="CO67"/>
  <c r="CK67"/>
  <c r="CG67"/>
  <c r="CC67"/>
  <c r="BY67"/>
  <c r="BU67"/>
  <c r="BQ67"/>
  <c r="BM67"/>
  <c r="BI67"/>
  <c r="BE67"/>
  <c r="BA67"/>
  <c r="AW67"/>
  <c r="AS67"/>
  <c r="AO67"/>
  <c r="AK67"/>
  <c r="AG67"/>
  <c r="AC67"/>
  <c r="Y67"/>
  <c r="U67"/>
  <c r="Q67"/>
  <c r="M67"/>
  <c r="I67"/>
  <c r="E67"/>
  <c r="IS66"/>
  <c r="IK66"/>
  <c r="IC66"/>
  <c r="HU66"/>
  <c r="HM66"/>
  <c r="HE66"/>
  <c r="GW66"/>
  <c r="GO66"/>
  <c r="GG66"/>
  <c r="FY66"/>
  <c r="FQ66"/>
  <c r="FI66"/>
  <c r="FA66"/>
  <c r="ES66"/>
  <c r="EK66"/>
  <c r="EC66"/>
  <c r="DU66"/>
  <c r="DM66"/>
  <c r="DE66"/>
  <c r="DA66"/>
  <c r="CW66"/>
  <c r="CS66"/>
  <c r="CO66"/>
  <c r="CK66"/>
  <c r="CG66"/>
  <c r="CC66"/>
  <c r="BY66"/>
  <c r="BU66"/>
  <c r="BQ66"/>
  <c r="BM66"/>
  <c r="BI66"/>
  <c r="BE66"/>
  <c r="BA66"/>
  <c r="AW66"/>
  <c r="AS66"/>
  <c r="AO66"/>
  <c r="AK66"/>
  <c r="AG66"/>
  <c r="AC66"/>
  <c r="Y66"/>
  <c r="U66"/>
  <c r="Q66"/>
  <c r="M66"/>
  <c r="I66"/>
  <c r="E66"/>
  <c r="IS65"/>
  <c r="IK65"/>
  <c r="IC65"/>
  <c r="HU65"/>
  <c r="HM65"/>
  <c r="HE65"/>
  <c r="GW65"/>
  <c r="GO65"/>
  <c r="GK65"/>
  <c r="GG65"/>
  <c r="GC65"/>
  <c r="FY65"/>
  <c r="FU65"/>
  <c r="FQ65"/>
  <c r="FM65"/>
  <c r="FI65"/>
  <c r="FE65"/>
  <c r="FA65"/>
  <c r="EW65"/>
  <c r="ES65"/>
  <c r="EO65"/>
  <c r="EK65"/>
  <c r="EG65"/>
  <c r="EC65"/>
  <c r="DY65"/>
  <c r="DU65"/>
  <c r="DQ65"/>
  <c r="DM65"/>
  <c r="DI65"/>
  <c r="DE65"/>
  <c r="DA65"/>
  <c r="CW65"/>
  <c r="CS65"/>
  <c r="CO65"/>
  <c r="CK65"/>
  <c r="CG65"/>
  <c r="CC65"/>
  <c r="BY65"/>
  <c r="BU65"/>
  <c r="BQ65"/>
  <c r="BM65"/>
  <c r="BI65"/>
  <c r="BE65"/>
  <c r="BA65"/>
  <c r="AW65"/>
  <c r="AS65"/>
  <c r="AO65"/>
  <c r="AK65"/>
  <c r="AG65"/>
  <c r="AC65"/>
  <c r="Y65"/>
  <c r="U65"/>
  <c r="Q65"/>
  <c r="M65"/>
  <c r="I65"/>
  <c r="E65"/>
  <c r="IS64"/>
  <c r="IK64"/>
  <c r="IC64"/>
  <c r="HU64"/>
  <c r="HM64"/>
  <c r="HE64"/>
  <c r="GW64"/>
  <c r="GO64"/>
  <c r="GG64"/>
  <c r="FY64"/>
  <c r="FQ64"/>
  <c r="FI64"/>
  <c r="FA64"/>
  <c r="ES64"/>
  <c r="EK64"/>
  <c r="EC64"/>
  <c r="DU64"/>
  <c r="DM64"/>
  <c r="DE64"/>
  <c r="CW64"/>
  <c r="CO64"/>
  <c r="CK64"/>
  <c r="CG64"/>
  <c r="CC64"/>
  <c r="BY64"/>
  <c r="BU64"/>
  <c r="BQ64"/>
  <c r="BM64"/>
  <c r="BI64"/>
  <c r="BE64"/>
  <c r="BA64"/>
  <c r="AW64"/>
  <c r="AS64"/>
  <c r="AO64"/>
  <c r="AK64"/>
  <c r="AG64"/>
  <c r="AC64"/>
  <c r="Y64"/>
  <c r="U64"/>
  <c r="Q64"/>
  <c r="M64"/>
  <c r="I64"/>
  <c r="E64"/>
  <c r="IS63"/>
  <c r="IK63"/>
  <c r="IC63"/>
  <c r="HU63"/>
  <c r="HM63"/>
  <c r="HE63"/>
  <c r="GW63"/>
  <c r="GS63"/>
  <c r="GO63"/>
  <c r="GK63"/>
  <c r="GG63"/>
  <c r="GC63"/>
  <c r="FY63"/>
  <c r="FU63"/>
  <c r="FQ63"/>
  <c r="FM63"/>
  <c r="FI63"/>
  <c r="FE63"/>
  <c r="FA63"/>
  <c r="EW63"/>
  <c r="ES63"/>
  <c r="EO63"/>
  <c r="EK63"/>
  <c r="EG63"/>
  <c r="EC63"/>
  <c r="DY63"/>
  <c r="DU63"/>
  <c r="DQ63"/>
  <c r="DM63"/>
  <c r="DI63"/>
  <c r="DE63"/>
  <c r="DA63"/>
  <c r="CW63"/>
  <c r="CS63"/>
  <c r="CO63"/>
  <c r="CK63"/>
  <c r="CG63"/>
  <c r="CC63"/>
  <c r="BY63"/>
  <c r="BU63"/>
  <c r="BQ63"/>
  <c r="BM63"/>
  <c r="BI63"/>
  <c r="BE63"/>
  <c r="BA63"/>
  <c r="AW63"/>
  <c r="AS63"/>
  <c r="AO63"/>
  <c r="AK63"/>
  <c r="AG63"/>
  <c r="AC63"/>
  <c r="Y63"/>
  <c r="U63"/>
  <c r="Q63"/>
  <c r="M63"/>
  <c r="I63"/>
  <c r="E63"/>
  <c r="IS62"/>
  <c r="IK62"/>
  <c r="IC62"/>
  <c r="HU62"/>
  <c r="HM62"/>
  <c r="HE62"/>
  <c r="GW62"/>
  <c r="GO62"/>
  <c r="GG62"/>
  <c r="FY62"/>
  <c r="FQ62"/>
  <c r="FI62"/>
  <c r="FA62"/>
  <c r="ES62"/>
  <c r="EK62"/>
  <c r="EC62"/>
  <c r="DY62"/>
  <c r="DU62"/>
  <c r="DQ62"/>
  <c r="DM62"/>
  <c r="DI62"/>
  <c r="DE62"/>
  <c r="DA62"/>
  <c r="CW62"/>
  <c r="CS62"/>
  <c r="CO62"/>
  <c r="CK62"/>
  <c r="CG62"/>
  <c r="CC62"/>
  <c r="BY62"/>
  <c r="BU62"/>
  <c r="BQ62"/>
  <c r="BM62"/>
  <c r="BI62"/>
  <c r="BE62"/>
  <c r="BA62"/>
  <c r="AW62"/>
  <c r="AS62"/>
  <c r="AO62"/>
  <c r="AK62"/>
  <c r="AG62"/>
  <c r="AC62"/>
  <c r="Y62"/>
  <c r="U62"/>
  <c r="Q62"/>
  <c r="M62"/>
  <c r="I62"/>
  <c r="E62"/>
  <c r="IS60"/>
  <c r="IK60"/>
  <c r="IC60"/>
  <c r="HU60"/>
  <c r="HM60"/>
  <c r="HE60"/>
  <c r="GW60"/>
  <c r="GO60"/>
  <c r="GG60"/>
  <c r="FY60"/>
  <c r="FQ60"/>
  <c r="FM60"/>
  <c r="FI60"/>
  <c r="FA60"/>
  <c r="ES60"/>
  <c r="EK60"/>
  <c r="EG60"/>
  <c r="EC60"/>
  <c r="DY60"/>
  <c r="DU60"/>
  <c r="DQ60"/>
  <c r="DM60"/>
  <c r="DI60"/>
  <c r="DE60"/>
  <c r="DA60"/>
  <c r="CW60"/>
  <c r="CS60"/>
  <c r="CO60"/>
  <c r="CK60"/>
  <c r="CG60"/>
  <c r="CC60"/>
  <c r="BY60"/>
  <c r="BU60"/>
  <c r="BQ60"/>
  <c r="BM60"/>
  <c r="BI60"/>
  <c r="BE60"/>
  <c r="BA60"/>
  <c r="AW60"/>
  <c r="AS60"/>
  <c r="AO60"/>
  <c r="AK60"/>
  <c r="AG60"/>
  <c r="AC60"/>
  <c r="Y60"/>
  <c r="U60"/>
  <c r="Q60"/>
  <c r="M60"/>
  <c r="I60"/>
  <c r="E60"/>
  <c r="IS59"/>
  <c r="IK59"/>
  <c r="IC59"/>
  <c r="HU59"/>
  <c r="HM59"/>
  <c r="HE59"/>
  <c r="GW59"/>
  <c r="GO59"/>
  <c r="GG59"/>
  <c r="FY59"/>
  <c r="FQ59"/>
  <c r="FI59"/>
  <c r="FA59"/>
  <c r="ES59"/>
  <c r="EK59"/>
  <c r="EC59"/>
  <c r="DU59"/>
  <c r="DM59"/>
  <c r="DE59"/>
  <c r="CW59"/>
  <c r="CO59"/>
  <c r="CK59"/>
  <c r="CG59"/>
  <c r="CC59"/>
  <c r="BY59"/>
  <c r="BU59"/>
  <c r="BQ59"/>
  <c r="BM59"/>
  <c r="BI59"/>
  <c r="BE59"/>
  <c r="BA59"/>
  <c r="AW59"/>
  <c r="AS59"/>
  <c r="AO59"/>
  <c r="AK59"/>
  <c r="AG59"/>
  <c r="AC59"/>
  <c r="Y59"/>
  <c r="U59"/>
  <c r="Q59"/>
  <c r="M59"/>
  <c r="I59"/>
  <c r="E59"/>
  <c r="IS58"/>
  <c r="IK58"/>
  <c r="IC58"/>
  <c r="HU58"/>
  <c r="HM58"/>
  <c r="HE58"/>
  <c r="GW58"/>
  <c r="GO58"/>
  <c r="GG58"/>
  <c r="FY58"/>
  <c r="FQ58"/>
  <c r="FI58"/>
  <c r="FA58"/>
  <c r="ES58"/>
  <c r="EK58"/>
  <c r="EC58"/>
  <c r="DU58"/>
  <c r="DM58"/>
  <c r="DE58"/>
  <c r="CW58"/>
  <c r="CO58"/>
  <c r="CK58"/>
  <c r="CG58"/>
  <c r="CC58"/>
  <c r="BY58"/>
  <c r="BU58"/>
  <c r="BQ58"/>
  <c r="BM58"/>
  <c r="BI58"/>
  <c r="BE58"/>
  <c r="BA58"/>
  <c r="AW58"/>
  <c r="AS58"/>
  <c r="AO58"/>
  <c r="AK58"/>
  <c r="AG58"/>
  <c r="AC58"/>
  <c r="Y58"/>
  <c r="U58"/>
  <c r="Q58"/>
  <c r="M58"/>
  <c r="I58"/>
  <c r="E58"/>
  <c r="IS57"/>
  <c r="IK57"/>
  <c r="IC57"/>
  <c r="HU57"/>
  <c r="HM57"/>
  <c r="HE57"/>
  <c r="GW57"/>
  <c r="GS57"/>
  <c r="GO57"/>
  <c r="GK57"/>
  <c r="GG57"/>
  <c r="GC57"/>
  <c r="FY57"/>
  <c r="FU57"/>
  <c r="FQ57"/>
  <c r="FM57"/>
  <c r="FI57"/>
  <c r="FE57"/>
  <c r="FA57"/>
  <c r="EW57"/>
  <c r="ES57"/>
  <c r="EO57"/>
  <c r="EK57"/>
  <c r="EG57"/>
  <c r="EC57"/>
  <c r="DY57"/>
  <c r="DU57"/>
  <c r="DQ57"/>
  <c r="DM57"/>
  <c r="DI57"/>
  <c r="DE57"/>
  <c r="DA57"/>
  <c r="CW57"/>
  <c r="CS57"/>
  <c r="CO57"/>
  <c r="CK57"/>
  <c r="CG57"/>
  <c r="CC57"/>
  <c r="BY57"/>
  <c r="BU57"/>
  <c r="BQ57"/>
  <c r="BM57"/>
  <c r="BI57"/>
  <c r="BE57"/>
  <c r="BA57"/>
  <c r="AW57"/>
  <c r="AS57"/>
  <c r="AO57"/>
  <c r="AK57"/>
  <c r="AG57"/>
  <c r="AC57"/>
  <c r="Y57"/>
  <c r="U57"/>
  <c r="Q57"/>
  <c r="M57"/>
  <c r="I57"/>
  <c r="E57"/>
  <c r="IS56"/>
  <c r="IK56"/>
  <c r="IC56"/>
  <c r="HU56"/>
  <c r="HM56"/>
  <c r="HE56"/>
  <c r="GW56"/>
  <c r="GO56"/>
  <c r="GG56"/>
  <c r="FY56"/>
  <c r="FQ56"/>
  <c r="FI56"/>
  <c r="FA56"/>
  <c r="ES56"/>
  <c r="EK56"/>
  <c r="EC56"/>
  <c r="DU56"/>
  <c r="DM56"/>
  <c r="DE56"/>
  <c r="CW56"/>
  <c r="CO56"/>
  <c r="CK56"/>
  <c r="CG56"/>
  <c r="CC56"/>
  <c r="BY56"/>
  <c r="BU56"/>
  <c r="BQ56"/>
  <c r="BM56"/>
  <c r="BI56"/>
  <c r="BE56"/>
  <c r="BA56"/>
  <c r="AW56"/>
  <c r="AS56"/>
  <c r="AO56"/>
  <c r="AK56"/>
  <c r="AG56"/>
  <c r="AC56"/>
  <c r="Y56"/>
  <c r="U56"/>
  <c r="Q56"/>
  <c r="M56"/>
  <c r="I56"/>
  <c r="E56"/>
  <c r="IS55"/>
  <c r="IK55"/>
  <c r="IC55"/>
  <c r="HU55"/>
  <c r="HM55"/>
  <c r="HE55"/>
  <c r="GW55"/>
  <c r="GS55"/>
  <c r="GO55"/>
  <c r="GK55"/>
  <c r="GG55"/>
  <c r="GC55"/>
  <c r="FY55"/>
  <c r="FU55"/>
  <c r="FQ55"/>
  <c r="FM55"/>
  <c r="FI55"/>
  <c r="FE55"/>
  <c r="FA55"/>
  <c r="EW55"/>
  <c r="ES55"/>
  <c r="EO55"/>
  <c r="EK55"/>
  <c r="EG55"/>
  <c r="EC55"/>
  <c r="DY55"/>
  <c r="DU55"/>
  <c r="DQ55"/>
  <c r="DM55"/>
  <c r="DI55"/>
  <c r="DE55"/>
  <c r="DA55"/>
  <c r="CW55"/>
  <c r="CS55"/>
  <c r="CO55"/>
  <c r="CK55"/>
  <c r="CG55"/>
  <c r="CC55"/>
  <c r="BY55"/>
  <c r="BU55"/>
  <c r="BQ55"/>
  <c r="BM55"/>
  <c r="BI55"/>
  <c r="BE55"/>
  <c r="BA55"/>
  <c r="AW55"/>
  <c r="AS55"/>
  <c r="AO55"/>
  <c r="AK55"/>
  <c r="AG55"/>
  <c r="AC55"/>
  <c r="Y55"/>
  <c r="U55"/>
  <c r="Q55"/>
  <c r="M55"/>
  <c r="I55"/>
  <c r="E55"/>
  <c r="IS54"/>
  <c r="IK54"/>
  <c r="IC54"/>
  <c r="HU54"/>
  <c r="HM54"/>
  <c r="HE54"/>
  <c r="GW54"/>
  <c r="GO54"/>
  <c r="GG54"/>
  <c r="FY54"/>
  <c r="FQ54"/>
  <c r="FI54"/>
  <c r="FA54"/>
  <c r="ES54"/>
  <c r="EK54"/>
  <c r="EC54"/>
  <c r="DU54"/>
  <c r="DM54"/>
  <c r="DE54"/>
  <c r="CW54"/>
  <c r="CO54"/>
  <c r="CK54"/>
  <c r="CG54"/>
  <c r="CC54"/>
  <c r="BY54"/>
  <c r="BU54"/>
  <c r="BQ54"/>
  <c r="BM54"/>
  <c r="BI54"/>
  <c r="BE54"/>
  <c r="BA54"/>
  <c r="AW54"/>
  <c r="AS54"/>
  <c r="AO54"/>
  <c r="AK54"/>
  <c r="AG54"/>
  <c r="AC54"/>
  <c r="Y54"/>
  <c r="U54"/>
  <c r="Q54"/>
  <c r="M54"/>
  <c r="I54"/>
  <c r="E54"/>
  <c r="IS53"/>
  <c r="IK53"/>
  <c r="IC53"/>
  <c r="HU53"/>
  <c r="HM53"/>
  <c r="HE53"/>
  <c r="GW53"/>
  <c r="GO53"/>
  <c r="GG53"/>
  <c r="FY53"/>
  <c r="FQ53"/>
  <c r="FM53"/>
  <c r="FI53"/>
  <c r="FE53"/>
  <c r="FA53"/>
  <c r="EW53"/>
  <c r="ES53"/>
  <c r="EO53"/>
  <c r="EK53"/>
  <c r="EG53"/>
  <c r="EC53"/>
  <c r="DY53"/>
  <c r="DU53"/>
  <c r="DQ53"/>
  <c r="DM53"/>
  <c r="DI53"/>
  <c r="DE53"/>
  <c r="DA53"/>
  <c r="CW53"/>
  <c r="CS53"/>
  <c r="CO53"/>
  <c r="CK53"/>
  <c r="CG53"/>
  <c r="CC53"/>
  <c r="BY53"/>
  <c r="BU53"/>
  <c r="BQ53"/>
  <c r="BM53"/>
  <c r="BI53"/>
  <c r="BE53"/>
  <c r="BA53"/>
  <c r="AW53"/>
  <c r="AS53"/>
  <c r="AO53"/>
  <c r="AK53"/>
  <c r="AG53"/>
  <c r="AC53"/>
  <c r="Y53"/>
  <c r="U53"/>
  <c r="Q53"/>
  <c r="M53"/>
  <c r="I53"/>
  <c r="E53"/>
  <c r="IS52"/>
  <c r="IK52"/>
  <c r="IC52"/>
  <c r="HU52"/>
  <c r="HM52"/>
  <c r="HE52"/>
  <c r="GW52"/>
  <c r="GO52"/>
  <c r="GG52"/>
  <c r="FY52"/>
  <c r="FQ52"/>
  <c r="FI52"/>
  <c r="FA52"/>
  <c r="ES52"/>
  <c r="EK52"/>
  <c r="EC52"/>
  <c r="DU52"/>
  <c r="DM52"/>
  <c r="DE52"/>
  <c r="DA52"/>
  <c r="CW52"/>
  <c r="CS52"/>
  <c r="CO52"/>
  <c r="CK52"/>
  <c r="CG52"/>
  <c r="CC52"/>
  <c r="BY52"/>
  <c r="BU52"/>
  <c r="BQ52"/>
  <c r="BM52"/>
  <c r="BI52"/>
  <c r="BE52"/>
  <c r="BA52"/>
  <c r="AW52"/>
  <c r="AS52"/>
  <c r="AO52"/>
  <c r="AK52"/>
  <c r="AG52"/>
  <c r="AC52"/>
  <c r="Y52"/>
  <c r="U52"/>
  <c r="Q52"/>
  <c r="M52"/>
  <c r="I52"/>
  <c r="E52"/>
  <c r="IS51"/>
  <c r="IK51"/>
  <c r="IC51"/>
  <c r="HU51"/>
  <c r="HM51"/>
  <c r="HE51"/>
  <c r="GW51"/>
  <c r="GO51"/>
  <c r="GG51"/>
  <c r="FY51"/>
  <c r="FQ51"/>
  <c r="FM51"/>
  <c r="FI51"/>
  <c r="FE51"/>
  <c r="FA51"/>
  <c r="EW51"/>
  <c r="ES51"/>
  <c r="EO51"/>
  <c r="EK51"/>
  <c r="EG51"/>
  <c r="EC51"/>
  <c r="DY51"/>
  <c r="DU51"/>
  <c r="DQ51"/>
  <c r="DM51"/>
  <c r="DI51"/>
  <c r="DE51"/>
  <c r="DA51"/>
  <c r="CW51"/>
  <c r="CS51"/>
  <c r="CO51"/>
  <c r="CK51"/>
  <c r="CG51"/>
  <c r="CC51"/>
  <c r="BY51"/>
  <c r="BU51"/>
  <c r="BQ51"/>
  <c r="BM51"/>
  <c r="BI51"/>
  <c r="BE51"/>
  <c r="BA51"/>
  <c r="AW51"/>
  <c r="AS51"/>
  <c r="AO51"/>
  <c r="AK51"/>
  <c r="AG51"/>
  <c r="AC51"/>
  <c r="Y51"/>
  <c r="U51"/>
  <c r="Q51"/>
  <c r="M51"/>
  <c r="I51"/>
  <c r="E51"/>
  <c r="IS50"/>
  <c r="IK50"/>
  <c r="IC50"/>
  <c r="HU50"/>
  <c r="HM50"/>
  <c r="HE50"/>
  <c r="GW50"/>
  <c r="GO50"/>
  <c r="GG50"/>
  <c r="FY50"/>
  <c r="FQ50"/>
  <c r="FI50"/>
  <c r="FA50"/>
  <c r="ES50"/>
  <c r="EK50"/>
  <c r="EC50"/>
  <c r="DU50"/>
  <c r="DM50"/>
  <c r="DE50"/>
  <c r="CW50"/>
  <c r="CS50"/>
  <c r="CO50"/>
  <c r="CK50"/>
  <c r="CG50"/>
  <c r="CC50"/>
  <c r="BY50"/>
  <c r="BU50"/>
  <c r="BQ50"/>
  <c r="BM50"/>
  <c r="BI50"/>
  <c r="BE50"/>
  <c r="BA50"/>
  <c r="AW50"/>
  <c r="AS50"/>
  <c r="AO50"/>
  <c r="AK50"/>
  <c r="AG50"/>
  <c r="AC50"/>
  <c r="Y50"/>
  <c r="U50"/>
  <c r="Q50"/>
  <c r="M50"/>
  <c r="I50"/>
  <c r="E50"/>
  <c r="IS49"/>
  <c r="IK49"/>
  <c r="IC49"/>
  <c r="HU49"/>
  <c r="HM49"/>
  <c r="HE49"/>
  <c r="GW49"/>
  <c r="GO49"/>
  <c r="GK49"/>
  <c r="GG49"/>
  <c r="GC49"/>
  <c r="FY49"/>
  <c r="FU49"/>
  <c r="FQ49"/>
  <c r="FM49"/>
  <c r="FI49"/>
  <c r="FE49"/>
  <c r="FA49"/>
  <c r="EW49"/>
  <c r="ES49"/>
  <c r="EO49"/>
  <c r="EK49"/>
  <c r="EG49"/>
  <c r="EC49"/>
  <c r="DY49"/>
  <c r="DU49"/>
  <c r="DQ49"/>
  <c r="DM49"/>
  <c r="DI49"/>
  <c r="DE49"/>
  <c r="DA49"/>
  <c r="CW49"/>
  <c r="CS49"/>
  <c r="CO49"/>
  <c r="CK49"/>
  <c r="CG49"/>
  <c r="CC49"/>
  <c r="BY49"/>
  <c r="BU49"/>
  <c r="BQ49"/>
  <c r="BM49"/>
  <c r="BI49"/>
  <c r="BE49"/>
  <c r="BA49"/>
  <c r="AW49"/>
  <c r="AS49"/>
  <c r="AO49"/>
  <c r="AK49"/>
  <c r="AG49"/>
  <c r="AC49"/>
  <c r="Y49"/>
  <c r="U49"/>
  <c r="Q49"/>
  <c r="M49"/>
  <c r="I49"/>
  <c r="E49"/>
  <c r="IS48"/>
  <c r="IK48"/>
  <c r="IC48"/>
  <c r="HU48"/>
  <c r="HM48"/>
  <c r="HE48"/>
  <c r="GW48"/>
  <c r="GO48"/>
  <c r="GG48"/>
  <c r="FY48"/>
  <c r="FQ48"/>
  <c r="FI48"/>
  <c r="FA48"/>
  <c r="ES48"/>
  <c r="EK48"/>
  <c r="EC48"/>
  <c r="DU48"/>
  <c r="DM48"/>
  <c r="DE48"/>
  <c r="CW48"/>
  <c r="CO48"/>
  <c r="CK48"/>
  <c r="CG48"/>
  <c r="CC48"/>
  <c r="BY48"/>
  <c r="BU48"/>
  <c r="BQ48"/>
  <c r="BM48"/>
  <c r="BI48"/>
  <c r="BE48"/>
  <c r="BA48"/>
  <c r="AW48"/>
  <c r="AS48"/>
  <c r="AO48"/>
  <c r="AK48"/>
  <c r="AG48"/>
  <c r="AC48"/>
  <c r="Y48"/>
  <c r="U48"/>
  <c r="Q48"/>
  <c r="M48"/>
  <c r="I48"/>
  <c r="E48"/>
  <c r="IS47"/>
  <c r="IK47"/>
  <c r="IC47"/>
  <c r="HU47"/>
  <c r="HM47"/>
  <c r="HE47"/>
  <c r="GW47"/>
  <c r="GO47"/>
  <c r="GG47"/>
  <c r="FY47"/>
  <c r="FQ47"/>
  <c r="FI47"/>
  <c r="FA47"/>
  <c r="ES47"/>
  <c r="EK47"/>
  <c r="EC47"/>
  <c r="DU47"/>
  <c r="DM47"/>
  <c r="DE47"/>
  <c r="CW47"/>
  <c r="CO47"/>
  <c r="CK47"/>
  <c r="CG47"/>
  <c r="CC47"/>
  <c r="BY47"/>
  <c r="BU47"/>
  <c r="BQ47"/>
  <c r="BM47"/>
  <c r="BI47"/>
  <c r="BE47"/>
  <c r="BA47"/>
  <c r="AW47"/>
  <c r="AS47"/>
  <c r="AO47"/>
  <c r="AK47"/>
  <c r="AG47"/>
  <c r="AC47"/>
  <c r="Y47"/>
  <c r="U47"/>
  <c r="Q47"/>
  <c r="M47"/>
  <c r="I47"/>
  <c r="E47"/>
  <c r="IS46"/>
  <c r="IK46"/>
  <c r="IC46"/>
  <c r="HU46"/>
  <c r="HM46"/>
  <c r="HE46"/>
  <c r="GW46"/>
  <c r="GO46"/>
  <c r="GG46"/>
  <c r="FY46"/>
  <c r="FQ46"/>
  <c r="FI46"/>
  <c r="FA46"/>
  <c r="ES46"/>
  <c r="EK46"/>
  <c r="EC46"/>
  <c r="DU46"/>
  <c r="DQ46"/>
  <c r="DM46"/>
  <c r="DI46"/>
  <c r="DE46"/>
  <c r="DA46"/>
  <c r="CW46"/>
  <c r="CS46"/>
  <c r="CO46"/>
  <c r="CK46"/>
  <c r="CG46"/>
  <c r="CC46"/>
  <c r="BY46"/>
  <c r="BU46"/>
  <c r="BQ46"/>
  <c r="BM46"/>
  <c r="BI46"/>
  <c r="BE46"/>
  <c r="BA46"/>
  <c r="AW46"/>
  <c r="AS46"/>
  <c r="AO46"/>
  <c r="AK46"/>
  <c r="AG46"/>
  <c r="AC46"/>
  <c r="Y46"/>
  <c r="U46"/>
  <c r="Q46"/>
  <c r="M46"/>
  <c r="I46"/>
  <c r="E46"/>
  <c r="IS45"/>
  <c r="IK45"/>
  <c r="IC45"/>
  <c r="HU45"/>
  <c r="HM45"/>
  <c r="HE45"/>
  <c r="GW45"/>
  <c r="GO45"/>
  <c r="GK45"/>
  <c r="GG45"/>
  <c r="GC45"/>
  <c r="FY45"/>
  <c r="FU45"/>
  <c r="FQ45"/>
  <c r="FM45"/>
  <c r="FI45"/>
  <c r="FE45"/>
  <c r="FA45"/>
  <c r="EW45"/>
  <c r="ES45"/>
  <c r="EO45"/>
  <c r="EK45"/>
  <c r="EG45"/>
  <c r="EC45"/>
  <c r="DY45"/>
  <c r="DU45"/>
  <c r="DQ45"/>
  <c r="DM45"/>
  <c r="DI45"/>
  <c r="DE45"/>
  <c r="DA45"/>
  <c r="CW45"/>
  <c r="CS45"/>
  <c r="CO45"/>
  <c r="CK45"/>
  <c r="CG45"/>
  <c r="CC45"/>
  <c r="BY45"/>
  <c r="BU45"/>
  <c r="BQ45"/>
  <c r="BM45"/>
  <c r="BI45"/>
  <c r="BE45"/>
  <c r="BA45"/>
  <c r="AW45"/>
  <c r="AS45"/>
  <c r="AO45"/>
  <c r="AK45"/>
  <c r="AG45"/>
  <c r="AC45"/>
  <c r="Y45"/>
  <c r="U45"/>
  <c r="Q45"/>
  <c r="M45"/>
  <c r="I45"/>
  <c r="E45"/>
  <c r="IS44"/>
  <c r="IK44"/>
  <c r="IC44"/>
  <c r="HU44"/>
  <c r="HM44"/>
  <c r="HE44"/>
  <c r="GW44"/>
  <c r="GO44"/>
  <c r="GG44"/>
  <c r="FY44"/>
  <c r="FQ44"/>
  <c r="FI44"/>
  <c r="FA44"/>
  <c r="ES44"/>
  <c r="EK44"/>
  <c r="EC44"/>
  <c r="DU44"/>
  <c r="DM44"/>
  <c r="DE44"/>
  <c r="CW44"/>
  <c r="CO44"/>
  <c r="CG44"/>
  <c r="CC44"/>
  <c r="BY44"/>
  <c r="BU44"/>
  <c r="BQ44"/>
  <c r="BM44"/>
  <c r="BI44"/>
  <c r="BE44"/>
  <c r="BA44"/>
  <c r="AW44"/>
  <c r="AS44"/>
  <c r="AO44"/>
  <c r="AK44"/>
  <c r="AG44"/>
  <c r="AC44"/>
  <c r="Y44"/>
  <c r="U44"/>
  <c r="Q44"/>
  <c r="M44"/>
  <c r="I44"/>
  <c r="E44"/>
  <c r="IS43"/>
  <c r="IK43"/>
  <c r="IC43"/>
  <c r="HU43"/>
  <c r="HM43"/>
  <c r="HE43"/>
  <c r="GW43"/>
  <c r="GO43"/>
  <c r="GG43"/>
  <c r="FY43"/>
  <c r="FQ43"/>
  <c r="FI43"/>
  <c r="FA43"/>
  <c r="ES43"/>
  <c r="EK43"/>
  <c r="EC43"/>
  <c r="DY43"/>
  <c r="DU43"/>
  <c r="DQ43"/>
  <c r="DM43"/>
  <c r="DI43"/>
  <c r="DE43"/>
  <c r="DA43"/>
  <c r="CW43"/>
  <c r="CS43"/>
  <c r="CO43"/>
  <c r="CK43"/>
  <c r="CG43"/>
  <c r="CC43"/>
  <c r="BY43"/>
  <c r="BU43"/>
  <c r="BQ43"/>
  <c r="BM43"/>
  <c r="BI43"/>
  <c r="BE43"/>
  <c r="BA43"/>
  <c r="AW43"/>
  <c r="AS43"/>
  <c r="AO43"/>
  <c r="AK43"/>
  <c r="AG43"/>
  <c r="AC43"/>
  <c r="Y43"/>
  <c r="U43"/>
  <c r="Q43"/>
  <c r="M43"/>
  <c r="I43"/>
  <c r="E43"/>
  <c r="IS42"/>
  <c r="IK42"/>
  <c r="IC42"/>
  <c r="HU42"/>
  <c r="HM42"/>
  <c r="HE42"/>
  <c r="GW42"/>
  <c r="GO42"/>
  <c r="GG42"/>
  <c r="FY42"/>
  <c r="FQ42"/>
  <c r="FI42"/>
  <c r="FA42"/>
  <c r="ES42"/>
  <c r="EK42"/>
  <c r="EC42"/>
  <c r="DY42"/>
  <c r="DU42"/>
  <c r="DQ42"/>
  <c r="DM42"/>
  <c r="DI42"/>
  <c r="DE42"/>
  <c r="DA42"/>
  <c r="CW42"/>
  <c r="CS42"/>
  <c r="CO42"/>
  <c r="CK42"/>
  <c r="CG42"/>
  <c r="CC42"/>
  <c r="BY42"/>
  <c r="BU42"/>
  <c r="BQ42"/>
  <c r="BM42"/>
  <c r="BI42"/>
  <c r="BE42"/>
  <c r="BA42"/>
  <c r="AW42"/>
  <c r="AS42"/>
  <c r="AO42"/>
  <c r="AK42"/>
  <c r="AG42"/>
  <c r="AC42"/>
  <c r="Y42"/>
  <c r="U42"/>
  <c r="Q42"/>
  <c r="M42"/>
  <c r="I42"/>
  <c r="E42"/>
  <c r="IS41"/>
  <c r="IK41"/>
  <c r="IC41"/>
  <c r="HU41"/>
  <c r="HM41"/>
  <c r="HE41"/>
  <c r="GW41"/>
  <c r="GS41"/>
  <c r="GO41"/>
  <c r="GK41"/>
  <c r="GG41"/>
  <c r="GC41"/>
  <c r="FY41"/>
  <c r="FU41"/>
  <c r="FQ41"/>
  <c r="FM41"/>
  <c r="FI41"/>
  <c r="FE41"/>
  <c r="FA41"/>
  <c r="EW41"/>
  <c r="ES41"/>
  <c r="EO41"/>
  <c r="EK41"/>
  <c r="EG41"/>
  <c r="EC41"/>
  <c r="DY41"/>
  <c r="DU41"/>
  <c r="DQ41"/>
  <c r="DM41"/>
  <c r="DI41"/>
  <c r="DE41"/>
  <c r="DA41"/>
  <c r="CW41"/>
  <c r="CS41"/>
  <c r="CO41"/>
  <c r="CK41"/>
  <c r="CG41"/>
  <c r="CC41"/>
  <c r="BY41"/>
  <c r="BU41"/>
  <c r="BQ41"/>
  <c r="BM41"/>
  <c r="BI41"/>
  <c r="BE41"/>
  <c r="BA41"/>
  <c r="AW41"/>
  <c r="AS41"/>
  <c r="AO41"/>
  <c r="AK41"/>
  <c r="AG41"/>
  <c r="AC41"/>
  <c r="Y41"/>
  <c r="U41"/>
  <c r="Q41"/>
  <c r="M41"/>
  <c r="I41"/>
  <c r="E41"/>
  <c r="IS40"/>
  <c r="IK40"/>
  <c r="IC40"/>
  <c r="HU40"/>
  <c r="HM40"/>
  <c r="HE40"/>
  <c r="GW40"/>
  <c r="GO40"/>
  <c r="GG40"/>
  <c r="FY40"/>
  <c r="FQ40"/>
  <c r="FI40"/>
  <c r="FA40"/>
  <c r="ES40"/>
  <c r="EK40"/>
  <c r="EC40"/>
  <c r="DY40"/>
  <c r="DU40"/>
  <c r="DQ40"/>
  <c r="DM40"/>
  <c r="DI40"/>
  <c r="DE40"/>
  <c r="DA40"/>
  <c r="CW40"/>
  <c r="CS40"/>
  <c r="CO40"/>
  <c r="CK40"/>
  <c r="CG40"/>
  <c r="CC40"/>
  <c r="BY40"/>
  <c r="BU40"/>
  <c r="BQ40"/>
  <c r="BM40"/>
  <c r="BI40"/>
  <c r="BE40"/>
  <c r="BA40"/>
  <c r="AW40"/>
  <c r="AS40"/>
  <c r="AO40"/>
  <c r="AK40"/>
  <c r="AG40"/>
  <c r="AC40"/>
  <c r="Y40"/>
  <c r="U40"/>
  <c r="Q40"/>
  <c r="M40"/>
  <c r="I40"/>
  <c r="E40"/>
  <c r="IS39"/>
  <c r="IK39"/>
  <c r="IC39"/>
  <c r="HU39"/>
  <c r="HM39"/>
  <c r="HE39"/>
  <c r="GW39"/>
  <c r="GS39"/>
  <c r="GO39"/>
  <c r="GK39"/>
  <c r="GG39"/>
  <c r="GC39"/>
  <c r="FY39"/>
  <c r="FU39"/>
  <c r="FQ39"/>
  <c r="FM39"/>
  <c r="FI39"/>
  <c r="FE39"/>
  <c r="FA39"/>
  <c r="EW39"/>
  <c r="ES39"/>
  <c r="EO39"/>
  <c r="EK39"/>
  <c r="EG39"/>
  <c r="EC39"/>
  <c r="DY39"/>
  <c r="DU39"/>
  <c r="DQ39"/>
  <c r="DM39"/>
  <c r="DI39"/>
  <c r="DE39"/>
  <c r="DA39"/>
  <c r="CW39"/>
  <c r="CS39"/>
  <c r="CO39"/>
  <c r="CK39"/>
  <c r="CG39"/>
  <c r="CC39"/>
  <c r="BY39"/>
  <c r="BU39"/>
  <c r="BQ39"/>
  <c r="BM39"/>
  <c r="BI39"/>
  <c r="BE39"/>
  <c r="BA39"/>
  <c r="AW39"/>
  <c r="AS39"/>
  <c r="AO39"/>
  <c r="AK39"/>
  <c r="AG39"/>
  <c r="AC39"/>
  <c r="Y39"/>
  <c r="U39"/>
  <c r="Q39"/>
  <c r="M39"/>
  <c r="I39"/>
  <c r="E39"/>
  <c r="IS38"/>
  <c r="IK38"/>
  <c r="IC38"/>
  <c r="HU38"/>
  <c r="HM38"/>
  <c r="HE38"/>
  <c r="GW38"/>
  <c r="GO38"/>
  <c r="GG38"/>
  <c r="FY38"/>
  <c r="FQ38"/>
  <c r="FI38"/>
  <c r="FA38"/>
  <c r="ES38"/>
  <c r="EK38"/>
  <c r="EC38"/>
  <c r="DU38"/>
  <c r="DM38"/>
  <c r="DE38"/>
  <c r="CW38"/>
  <c r="CO38"/>
  <c r="CG38"/>
  <c r="CC38"/>
  <c r="BY38"/>
  <c r="BU38"/>
  <c r="BQ38"/>
  <c r="BM38"/>
  <c r="BI38"/>
  <c r="BE38"/>
  <c r="BA38"/>
  <c r="AW38"/>
  <c r="AS38"/>
  <c r="AO38"/>
  <c r="AK38"/>
  <c r="AG38"/>
  <c r="AC38"/>
  <c r="Y38"/>
  <c r="U38"/>
  <c r="Q38"/>
  <c r="M38"/>
  <c r="I38"/>
  <c r="E38"/>
  <c r="IS37"/>
  <c r="IK37"/>
  <c r="IC37"/>
  <c r="HU37"/>
  <c r="HM37"/>
  <c r="HE37"/>
  <c r="GW37"/>
  <c r="GO37"/>
  <c r="GG37"/>
  <c r="FY37"/>
  <c r="FQ37"/>
  <c r="FI37"/>
  <c r="FA37"/>
  <c r="ES37"/>
  <c r="EK37"/>
  <c r="EC37"/>
  <c r="DU37"/>
  <c r="DM37"/>
  <c r="DE37"/>
  <c r="CW37"/>
  <c r="CO37"/>
  <c r="CK37"/>
  <c r="CG37"/>
  <c r="CC37"/>
  <c r="BY37"/>
  <c r="BU37"/>
  <c r="BQ37"/>
  <c r="BM37"/>
  <c r="BI37"/>
  <c r="BE37"/>
  <c r="BA37"/>
  <c r="AW37"/>
  <c r="AS37"/>
  <c r="AO37"/>
  <c r="AK37"/>
  <c r="AG37"/>
  <c r="AC37"/>
  <c r="Y37"/>
  <c r="U37"/>
  <c r="Q37"/>
  <c r="M37"/>
  <c r="I37"/>
  <c r="E37"/>
  <c r="IS36"/>
  <c r="IK36"/>
  <c r="IC36"/>
  <c r="HU36"/>
  <c r="HM36"/>
  <c r="HE36"/>
  <c r="GW36"/>
  <c r="GO36"/>
  <c r="GG36"/>
  <c r="FY36"/>
  <c r="FQ36"/>
  <c r="FI36"/>
  <c r="FA36"/>
  <c r="ES36"/>
  <c r="EK36"/>
  <c r="EC36"/>
  <c r="DU36"/>
  <c r="DQ36"/>
  <c r="DM36"/>
  <c r="DI36"/>
  <c r="DE36"/>
  <c r="DA36"/>
  <c r="CW36"/>
  <c r="CS36"/>
  <c r="CO36"/>
  <c r="CK36"/>
  <c r="CG36"/>
  <c r="CC36"/>
  <c r="BY36"/>
  <c r="BU36"/>
  <c r="BQ36"/>
  <c r="BM36"/>
  <c r="BI36"/>
  <c r="BE36"/>
  <c r="BA36"/>
  <c r="AW36"/>
  <c r="AS36"/>
  <c r="AO36"/>
  <c r="AK36"/>
  <c r="AG36"/>
  <c r="AC36"/>
  <c r="Y36"/>
  <c r="U36"/>
  <c r="Q36"/>
  <c r="M36"/>
  <c r="I36"/>
  <c r="E36"/>
  <c r="IS35"/>
  <c r="IK35"/>
  <c r="IC35"/>
  <c r="HU35"/>
  <c r="HM35"/>
  <c r="HE35"/>
  <c r="GW35"/>
  <c r="GS35"/>
  <c r="GO35"/>
  <c r="GK35"/>
  <c r="GG35"/>
  <c r="GC35"/>
  <c r="FY35"/>
  <c r="FU35"/>
  <c r="FQ35"/>
  <c r="FM35"/>
  <c r="FI35"/>
  <c r="FE35"/>
  <c r="FA35"/>
  <c r="EW35"/>
  <c r="ES35"/>
  <c r="EO35"/>
  <c r="EK35"/>
  <c r="EG35"/>
  <c r="EC35"/>
  <c r="DY35"/>
  <c r="DU35"/>
  <c r="DQ35"/>
  <c r="DM35"/>
  <c r="DI35"/>
  <c r="DE35"/>
  <c r="DA35"/>
  <c r="CW35"/>
  <c r="CS35"/>
  <c r="CO35"/>
  <c r="CK35"/>
  <c r="CG35"/>
  <c r="CC35"/>
  <c r="BY35"/>
  <c r="BU35"/>
  <c r="BQ35"/>
  <c r="BM35"/>
  <c r="BI35"/>
  <c r="BE35"/>
  <c r="BA35"/>
  <c r="AW35"/>
  <c r="AS35"/>
  <c r="AO35"/>
  <c r="AK35"/>
  <c r="AG35"/>
  <c r="AC35"/>
  <c r="Y35"/>
  <c r="U35"/>
  <c r="Q35"/>
  <c r="M35"/>
  <c r="I35"/>
  <c r="E35"/>
  <c r="IS34"/>
  <c r="IK34"/>
  <c r="IC34"/>
  <c r="HU34"/>
  <c r="HM34"/>
  <c r="HE34"/>
  <c r="GW34"/>
  <c r="GO34"/>
  <c r="GG34"/>
  <c r="FY34"/>
  <c r="FQ34"/>
  <c r="FI34"/>
  <c r="FA34"/>
  <c r="ES34"/>
  <c r="EK34"/>
  <c r="EC34"/>
  <c r="DU34"/>
  <c r="DQ34"/>
  <c r="DM34"/>
  <c r="DI34"/>
  <c r="DE34"/>
  <c r="DA34"/>
  <c r="CW34"/>
  <c r="CS34"/>
  <c r="CO34"/>
  <c r="CK34"/>
  <c r="CG34"/>
  <c r="CC34"/>
  <c r="BY34"/>
  <c r="BU34"/>
  <c r="BQ34"/>
  <c r="BM34"/>
  <c r="BI34"/>
  <c r="BE34"/>
  <c r="BA34"/>
  <c r="AW34"/>
  <c r="AS34"/>
  <c r="AO34"/>
  <c r="AK34"/>
  <c r="AG34"/>
  <c r="AC34"/>
  <c r="Y34"/>
  <c r="U34"/>
  <c r="Q34"/>
  <c r="M34"/>
  <c r="I34"/>
  <c r="E34"/>
  <c r="IS33"/>
  <c r="IK33"/>
  <c r="IC33"/>
  <c r="HU33"/>
  <c r="HM33"/>
  <c r="HE33"/>
  <c r="GW33"/>
  <c r="GO33"/>
  <c r="GG33"/>
  <c r="FY33"/>
  <c r="FQ33"/>
  <c r="FM33"/>
  <c r="FI33"/>
  <c r="FE33"/>
  <c r="FA33"/>
  <c r="EW33"/>
  <c r="ES33"/>
  <c r="EO33"/>
  <c r="EK33"/>
  <c r="EG33"/>
  <c r="EC33"/>
  <c r="DY33"/>
  <c r="DU33"/>
  <c r="DQ33"/>
  <c r="DM33"/>
  <c r="DI33"/>
  <c r="DE33"/>
  <c r="DA33"/>
  <c r="CW33"/>
  <c r="CS33"/>
  <c r="CO33"/>
  <c r="CK33"/>
  <c r="CG33"/>
  <c r="CC33"/>
  <c r="BY33"/>
  <c r="BU33"/>
  <c r="BQ33"/>
  <c r="BM33"/>
  <c r="BI33"/>
  <c r="BE33"/>
  <c r="BA33"/>
  <c r="AW33"/>
  <c r="AS33"/>
  <c r="AO33"/>
  <c r="AK33"/>
  <c r="AG33"/>
  <c r="AC33"/>
  <c r="Y33"/>
  <c r="U33"/>
  <c r="Q33"/>
  <c r="M33"/>
  <c r="I33"/>
  <c r="E33"/>
  <c r="IS32"/>
  <c r="IK32"/>
  <c r="IC32"/>
  <c r="HU32"/>
  <c r="HM32"/>
  <c r="HE32"/>
  <c r="GW32"/>
  <c r="GO32"/>
  <c r="GK32"/>
  <c r="GG32"/>
  <c r="GC32"/>
  <c r="FY32"/>
  <c r="FU32"/>
  <c r="FQ32"/>
  <c r="FM32"/>
  <c r="FI32"/>
  <c r="FE32"/>
  <c r="FA32"/>
  <c r="EW32"/>
  <c r="ES32"/>
  <c r="EO32"/>
  <c r="EK32"/>
  <c r="EG32"/>
  <c r="EC32"/>
  <c r="DY32"/>
  <c r="DU32"/>
  <c r="DQ32"/>
  <c r="DM32"/>
  <c r="DI32"/>
  <c r="DE32"/>
  <c r="DA32"/>
  <c r="CW32"/>
  <c r="CS32"/>
  <c r="CO32"/>
  <c r="CK32"/>
  <c r="CG32"/>
  <c r="CC32"/>
  <c r="BY32"/>
  <c r="BU32"/>
  <c r="BQ32"/>
  <c r="BM32"/>
  <c r="BI32"/>
  <c r="BE32"/>
  <c r="BA32"/>
  <c r="AW32"/>
  <c r="AS32"/>
  <c r="AO32"/>
  <c r="AK32"/>
  <c r="AG32"/>
  <c r="AC32"/>
  <c r="Y32"/>
  <c r="U32"/>
  <c r="Q32"/>
  <c r="M32"/>
  <c r="I32"/>
  <c r="E32"/>
  <c r="IS31"/>
  <c r="IK31"/>
  <c r="IC31"/>
  <c r="HU31"/>
  <c r="HM31"/>
  <c r="HE31"/>
  <c r="GW31"/>
  <c r="GO31"/>
  <c r="GG31"/>
  <c r="FY31"/>
  <c r="FQ31"/>
  <c r="FI31"/>
  <c r="FA31"/>
  <c r="ES31"/>
  <c r="EK31"/>
  <c r="EC31"/>
  <c r="DU31"/>
  <c r="DM31"/>
  <c r="DE31"/>
  <c r="CW31"/>
  <c r="CO31"/>
  <c r="CK31"/>
  <c r="CG31"/>
  <c r="CC31"/>
  <c r="BY31"/>
  <c r="BU31"/>
  <c r="BQ31"/>
  <c r="BM31"/>
  <c r="BI31"/>
  <c r="BE31"/>
  <c r="BA31"/>
  <c r="AW31"/>
  <c r="AS31"/>
  <c r="AO31"/>
  <c r="AK31"/>
  <c r="AG31"/>
  <c r="AC31"/>
  <c r="Y31"/>
  <c r="U31"/>
  <c r="Q31"/>
  <c r="M31"/>
  <c r="I31"/>
  <c r="E31"/>
  <c r="IS30"/>
  <c r="IK30"/>
  <c r="IC30"/>
  <c r="HU30"/>
  <c r="HM30"/>
  <c r="HE30"/>
  <c r="GW30"/>
  <c r="GO30"/>
  <c r="GK30"/>
  <c r="GG30"/>
  <c r="GC30"/>
  <c r="FY30"/>
  <c r="FU30"/>
  <c r="FQ30"/>
  <c r="FM30"/>
  <c r="FI30"/>
  <c r="FE30"/>
  <c r="FA30"/>
  <c r="EW30"/>
  <c r="ES30"/>
  <c r="EO30"/>
  <c r="EK30"/>
  <c r="EG30"/>
  <c r="EC30"/>
  <c r="DY30"/>
  <c r="DU30"/>
  <c r="DQ30"/>
  <c r="DM30"/>
  <c r="DI30"/>
  <c r="DE30"/>
  <c r="DA30"/>
  <c r="CW30"/>
  <c r="CS30"/>
  <c r="CO30"/>
  <c r="CK30"/>
  <c r="CG30"/>
  <c r="CC30"/>
  <c r="BY30"/>
  <c r="BU30"/>
  <c r="BQ30"/>
  <c r="BM30"/>
  <c r="BI30"/>
  <c r="BE30"/>
  <c r="BA30"/>
  <c r="AW30"/>
  <c r="AS30"/>
  <c r="AO30"/>
  <c r="AK30"/>
  <c r="AG30"/>
  <c r="AC30"/>
  <c r="Y30"/>
  <c r="U30"/>
  <c r="Q30"/>
  <c r="M30"/>
  <c r="I30"/>
  <c r="E30"/>
  <c r="IS29"/>
  <c r="IK29"/>
  <c r="IC29"/>
  <c r="HU29"/>
  <c r="HM29"/>
  <c r="HE29"/>
  <c r="GW29"/>
  <c r="GO29"/>
  <c r="GG29"/>
  <c r="FY29"/>
  <c r="FQ29"/>
  <c r="FI29"/>
  <c r="FA29"/>
  <c r="ES29"/>
  <c r="EK29"/>
  <c r="EC29"/>
  <c r="DU29"/>
  <c r="DQ29"/>
  <c r="DM29"/>
  <c r="DI29"/>
  <c r="DE29"/>
  <c r="DA29"/>
  <c r="CW29"/>
  <c r="CS29"/>
  <c r="CO29"/>
  <c r="CK29"/>
  <c r="CG29"/>
  <c r="CC29"/>
  <c r="BY29"/>
  <c r="BU29"/>
  <c r="BQ29"/>
  <c r="BM29"/>
  <c r="BI29"/>
  <c r="BE29"/>
  <c r="BA29"/>
  <c r="AW29"/>
  <c r="AS29"/>
  <c r="AO29"/>
  <c r="AK29"/>
  <c r="AG29"/>
  <c r="AC29"/>
  <c r="Y29"/>
  <c r="U29"/>
  <c r="Q29"/>
  <c r="M29"/>
  <c r="I29"/>
  <c r="E29"/>
  <c r="IS28"/>
  <c r="IK28"/>
  <c r="IC28"/>
  <c r="HU28"/>
  <c r="HM28"/>
  <c r="HE28"/>
  <c r="GW28"/>
  <c r="GO28"/>
  <c r="GG28"/>
  <c r="FY28"/>
  <c r="FQ28"/>
  <c r="FI28"/>
  <c r="FA28"/>
  <c r="ES28"/>
  <c r="EK28"/>
  <c r="EC28"/>
  <c r="DY28"/>
  <c r="DU28"/>
  <c r="DQ28"/>
  <c r="DM28"/>
  <c r="DI28"/>
  <c r="DE28"/>
  <c r="DA28"/>
  <c r="CW28"/>
  <c r="CS28"/>
  <c r="CO28"/>
  <c r="CK28"/>
  <c r="CG28"/>
  <c r="CC28"/>
  <c r="BY28"/>
  <c r="BU28"/>
  <c r="BQ28"/>
  <c r="BM28"/>
  <c r="BI28"/>
  <c r="BE28"/>
  <c r="BA28"/>
  <c r="AW28"/>
  <c r="AS28"/>
  <c r="AO28"/>
  <c r="AK28"/>
  <c r="AG28"/>
  <c r="AC28"/>
  <c r="Y28"/>
  <c r="U28"/>
  <c r="Q28"/>
  <c r="M28"/>
  <c r="I28"/>
  <c r="E28"/>
  <c r="IS27"/>
  <c r="IK27"/>
  <c r="IC27"/>
  <c r="HU27"/>
  <c r="HM27"/>
  <c r="HE27"/>
  <c r="GW27"/>
  <c r="GO27"/>
  <c r="GG27"/>
  <c r="FY27"/>
  <c r="FQ27"/>
  <c r="FI27"/>
  <c r="FA27"/>
  <c r="ES27"/>
  <c r="EK27"/>
  <c r="EC27"/>
  <c r="DU27"/>
  <c r="DQ27"/>
  <c r="DM27"/>
  <c r="DI27"/>
  <c r="DE27"/>
  <c r="DA27"/>
  <c r="CW27"/>
  <c r="CS27"/>
  <c r="CO27"/>
  <c r="CK27"/>
  <c r="CG27"/>
  <c r="CC27"/>
  <c r="BY27"/>
  <c r="BU27"/>
  <c r="BQ27"/>
  <c r="BM27"/>
  <c r="BI27"/>
  <c r="BE27"/>
  <c r="BA27"/>
  <c r="AW27"/>
  <c r="AS27"/>
  <c r="AO27"/>
  <c r="AK27"/>
  <c r="AG27"/>
  <c r="AC27"/>
  <c r="Y27"/>
  <c r="U27"/>
  <c r="Q27"/>
  <c r="M27"/>
  <c r="I27"/>
  <c r="E27"/>
  <c r="IS25"/>
  <c r="IK25"/>
  <c r="IC25"/>
  <c r="HU25"/>
  <c r="HM25"/>
  <c r="HE25"/>
  <c r="GW25"/>
  <c r="GO25"/>
  <c r="GG25"/>
  <c r="FY25"/>
  <c r="FQ25"/>
  <c r="FI25"/>
  <c r="FA25"/>
  <c r="ES25"/>
  <c r="EK25"/>
  <c r="EC25"/>
  <c r="DU25"/>
  <c r="DQ25"/>
  <c r="DM25"/>
  <c r="DI25"/>
  <c r="DE25"/>
  <c r="DA25"/>
  <c r="CW25"/>
  <c r="CS25"/>
  <c r="CO25"/>
  <c r="CK25"/>
  <c r="CG25"/>
  <c r="CC25"/>
  <c r="BY25"/>
  <c r="BU25"/>
  <c r="BQ25"/>
  <c r="BM25"/>
  <c r="BI25"/>
  <c r="BE25"/>
  <c r="BA25"/>
  <c r="AW25"/>
  <c r="AS25"/>
  <c r="AO25"/>
  <c r="AK25"/>
  <c r="AG25"/>
  <c r="AC25"/>
  <c r="Y25"/>
  <c r="U25"/>
  <c r="Q25"/>
  <c r="M25"/>
  <c r="I25"/>
  <c r="E25"/>
  <c r="IS24"/>
  <c r="IK24"/>
  <c r="IC24"/>
  <c r="HU24"/>
  <c r="HM24"/>
  <c r="HE24"/>
  <c r="GW24"/>
  <c r="GO24"/>
  <c r="GG24"/>
  <c r="FY24"/>
  <c r="FQ24"/>
  <c r="FI24"/>
  <c r="FA24"/>
  <c r="ES24"/>
  <c r="EK24"/>
  <c r="EC24"/>
  <c r="DY24"/>
  <c r="DU24"/>
  <c r="DQ24"/>
  <c r="DM24"/>
  <c r="DI24"/>
  <c r="DE24"/>
  <c r="DA24"/>
  <c r="CW24"/>
  <c r="CS24"/>
  <c r="CO24"/>
  <c r="CK24"/>
  <c r="CG24"/>
  <c r="CC24"/>
  <c r="BY24"/>
  <c r="BU24"/>
  <c r="BQ24"/>
  <c r="BM24"/>
  <c r="BI24"/>
  <c r="BE24"/>
  <c r="BA24"/>
  <c r="AW24"/>
  <c r="AS24"/>
  <c r="AO24"/>
  <c r="AK24"/>
  <c r="AG24"/>
  <c r="AC24"/>
  <c r="Y24"/>
  <c r="U24"/>
  <c r="Q24"/>
  <c r="M24"/>
  <c r="I24"/>
  <c r="E24"/>
  <c r="IS23"/>
  <c r="IK23"/>
  <c r="IC23"/>
  <c r="HU23"/>
  <c r="HM23"/>
  <c r="HE23"/>
  <c r="GW23"/>
  <c r="GO23"/>
  <c r="GG23"/>
  <c r="FY23"/>
  <c r="FQ23"/>
  <c r="FI23"/>
  <c r="FA23"/>
  <c r="ES23"/>
  <c r="EK23"/>
  <c r="EC23"/>
  <c r="DU23"/>
  <c r="DM23"/>
  <c r="DE23"/>
  <c r="CW23"/>
  <c r="CO23"/>
  <c r="CK23"/>
  <c r="CG23"/>
  <c r="CC23"/>
  <c r="BY23"/>
  <c r="BU23"/>
  <c r="BQ23"/>
  <c r="BM23"/>
  <c r="BI23"/>
  <c r="BE23"/>
  <c r="BA23"/>
  <c r="AW23"/>
  <c r="AS23"/>
  <c r="AO23"/>
  <c r="AK23"/>
  <c r="AG23"/>
  <c r="AC23"/>
  <c r="Y23"/>
  <c r="U23"/>
  <c r="Q23"/>
  <c r="M23"/>
  <c r="I23"/>
  <c r="E23"/>
  <c r="IS22"/>
  <c r="IK22"/>
  <c r="IC22"/>
  <c r="HU22"/>
  <c r="HM22"/>
  <c r="HE22"/>
  <c r="GW22"/>
  <c r="GO22"/>
  <c r="GG22"/>
  <c r="FY22"/>
  <c r="FQ22"/>
  <c r="FM22"/>
  <c r="FI22"/>
  <c r="FE22"/>
  <c r="FA22"/>
  <c r="EW22"/>
  <c r="ES22"/>
  <c r="EO22"/>
  <c r="EK22"/>
  <c r="EG22"/>
  <c r="EC22"/>
  <c r="DY22"/>
  <c r="DU22"/>
  <c r="DQ22"/>
  <c r="DM22"/>
  <c r="DI22"/>
  <c r="DE22"/>
  <c r="DA22"/>
  <c r="CW22"/>
  <c r="CS22"/>
  <c r="CO22"/>
  <c r="CK22"/>
  <c r="CG22"/>
  <c r="CC22"/>
  <c r="BY22"/>
  <c r="BU22"/>
  <c r="BQ22"/>
  <c r="BM22"/>
  <c r="BI22"/>
  <c r="BE22"/>
  <c r="BA22"/>
  <c r="AW22"/>
  <c r="AS22"/>
  <c r="AO22"/>
  <c r="AK22"/>
  <c r="AG22"/>
  <c r="AC22"/>
  <c r="Y22"/>
  <c r="U22"/>
  <c r="Q22"/>
  <c r="M22"/>
  <c r="I22"/>
  <c r="E22"/>
  <c r="IS21"/>
  <c r="IK21"/>
  <c r="IC21"/>
  <c r="HU21"/>
  <c r="HM21"/>
  <c r="HE21"/>
  <c r="GW21"/>
  <c r="GO21"/>
  <c r="GG21"/>
  <c r="FY21"/>
  <c r="FQ21"/>
  <c r="FI21"/>
  <c r="FA21"/>
  <c r="ES21"/>
  <c r="EK21"/>
  <c r="EC21"/>
  <c r="DU21"/>
  <c r="DM21"/>
  <c r="CW21"/>
  <c r="CS21"/>
  <c r="CO21"/>
  <c r="CK21"/>
  <c r="CG21"/>
  <c r="CC21"/>
  <c r="BY21"/>
  <c r="BU21"/>
  <c r="BQ21"/>
  <c r="BM21"/>
  <c r="BI21"/>
  <c r="BE21"/>
  <c r="BA21"/>
  <c r="AW21"/>
  <c r="AS21"/>
  <c r="AO21"/>
  <c r="AK21"/>
  <c r="AG21"/>
  <c r="AC21"/>
  <c r="Y21"/>
  <c r="U21"/>
  <c r="Q21"/>
  <c r="M21"/>
  <c r="I21"/>
  <c r="E21"/>
  <c r="IS20"/>
  <c r="IK20"/>
  <c r="IC20"/>
  <c r="HU20"/>
  <c r="HM20"/>
  <c r="HE20"/>
  <c r="GW20"/>
  <c r="GO20"/>
  <c r="GG20"/>
  <c r="FY20"/>
  <c r="FQ20"/>
  <c r="FI20"/>
  <c r="FA20"/>
  <c r="ES20"/>
  <c r="EK20"/>
  <c r="EC20"/>
  <c r="DU20"/>
  <c r="DM20"/>
  <c r="DE20"/>
  <c r="CW20"/>
  <c r="CO20"/>
  <c r="CK20"/>
  <c r="CG20"/>
  <c r="CC20"/>
  <c r="BY20"/>
  <c r="BU20"/>
  <c r="BQ20"/>
  <c r="BM20"/>
  <c r="BI20"/>
  <c r="BE20"/>
  <c r="BA20"/>
  <c r="AW20"/>
  <c r="AS20"/>
  <c r="AO20"/>
  <c r="AK20"/>
  <c r="AG20"/>
  <c r="AC20"/>
  <c r="Y20"/>
  <c r="U20"/>
  <c r="Q20"/>
  <c r="M20"/>
  <c r="I20"/>
  <c r="E20"/>
  <c r="IS19"/>
  <c r="IK19"/>
  <c r="IC19"/>
  <c r="HU19"/>
  <c r="HM19"/>
  <c r="HE19"/>
  <c r="GW19"/>
  <c r="GO19"/>
  <c r="GK19"/>
  <c r="GG19"/>
  <c r="GC19"/>
  <c r="FY19"/>
  <c r="FU19"/>
  <c r="FQ19"/>
  <c r="FM19"/>
  <c r="FI19"/>
  <c r="FE19"/>
  <c r="FA19"/>
  <c r="EW19"/>
  <c r="ES19"/>
  <c r="EO19"/>
  <c r="EK19"/>
  <c r="EG19"/>
  <c r="EC19"/>
  <c r="DY19"/>
  <c r="DU19"/>
  <c r="DQ19"/>
  <c r="DM19"/>
  <c r="DI19"/>
  <c r="DE19"/>
  <c r="DA19"/>
  <c r="CW19"/>
  <c r="CS19"/>
  <c r="CO19"/>
  <c r="CK19"/>
  <c r="CG19"/>
  <c r="CC19"/>
  <c r="BY19"/>
  <c r="BU19"/>
  <c r="BQ19"/>
  <c r="BM19"/>
  <c r="BI19"/>
  <c r="BE19"/>
  <c r="BA19"/>
  <c r="AW19"/>
  <c r="AS19"/>
  <c r="AO19"/>
  <c r="AK19"/>
  <c r="AG19"/>
  <c r="AC19"/>
  <c r="Y19"/>
  <c r="U19"/>
  <c r="Q19"/>
  <c r="M19"/>
  <c r="I19"/>
  <c r="E19"/>
  <c r="IS18"/>
  <c r="IK18"/>
  <c r="IC18"/>
  <c r="HU18"/>
  <c r="HM18"/>
  <c r="HE18"/>
  <c r="GW18"/>
  <c r="GO18"/>
  <c r="GG18"/>
  <c r="FY18"/>
  <c r="FQ18"/>
  <c r="FM18"/>
  <c r="FI18"/>
  <c r="FE18"/>
  <c r="FA18"/>
  <c r="EW18"/>
  <c r="ES18"/>
  <c r="EO18"/>
  <c r="EK18"/>
  <c r="EG18"/>
  <c r="EC18"/>
  <c r="DY18"/>
  <c r="DU18"/>
  <c r="DQ18"/>
  <c r="DM18"/>
  <c r="DI18"/>
  <c r="DE18"/>
  <c r="DA18"/>
  <c r="CW18"/>
  <c r="CS18"/>
  <c r="CO18"/>
  <c r="CK18"/>
  <c r="CG18"/>
  <c r="CC18"/>
  <c r="BY18"/>
  <c r="BU18"/>
  <c r="BQ18"/>
  <c r="BM18"/>
  <c r="BI18"/>
  <c r="BE18"/>
  <c r="BA18"/>
  <c r="AW18"/>
  <c r="AS18"/>
  <c r="AO18"/>
  <c r="AK18"/>
  <c r="AG18"/>
  <c r="AC18"/>
  <c r="Y18"/>
  <c r="U18"/>
  <c r="Q18"/>
  <c r="M18"/>
  <c r="I18"/>
  <c r="E18"/>
  <c r="IS17"/>
  <c r="IK17"/>
  <c r="IC17"/>
  <c r="HU17"/>
  <c r="HM17"/>
  <c r="HE17"/>
  <c r="GW17"/>
  <c r="GO17"/>
  <c r="GG17"/>
  <c r="FY17"/>
  <c r="FQ17"/>
  <c r="FI17"/>
  <c r="FA17"/>
  <c r="EW17"/>
  <c r="ES17"/>
  <c r="EO17"/>
  <c r="EK17"/>
  <c r="EG17"/>
  <c r="EC17"/>
  <c r="DY17"/>
  <c r="DU17"/>
  <c r="DQ17"/>
  <c r="DM17"/>
  <c r="DI17"/>
  <c r="DE17"/>
  <c r="DA17"/>
  <c r="CW17"/>
  <c r="CS17"/>
  <c r="CO17"/>
  <c r="CK17"/>
  <c r="CG17"/>
  <c r="CC17"/>
  <c r="BY17"/>
  <c r="BU17"/>
  <c r="BQ17"/>
  <c r="BM17"/>
  <c r="BI17"/>
  <c r="BE17"/>
  <c r="BA17"/>
  <c r="AW17"/>
  <c r="AS17"/>
  <c r="AO17"/>
  <c r="AK17"/>
  <c r="AG17"/>
  <c r="AC17"/>
  <c r="Y17"/>
  <c r="U17"/>
  <c r="Q17"/>
  <c r="M17"/>
  <c r="I17"/>
  <c r="E17"/>
  <c r="IS16"/>
  <c r="IK16"/>
  <c r="IC16"/>
  <c r="HU16"/>
  <c r="HM16"/>
  <c r="HE16"/>
  <c r="GW16"/>
  <c r="GO16"/>
  <c r="GG16"/>
  <c r="FY16"/>
  <c r="FQ16"/>
  <c r="FI16"/>
  <c r="FA16"/>
  <c r="ES16"/>
  <c r="EK16"/>
  <c r="EC16"/>
  <c r="DY16"/>
  <c r="DU16"/>
  <c r="DQ16"/>
  <c r="DM16"/>
  <c r="DI16"/>
  <c r="DE16"/>
  <c r="DA16"/>
  <c r="CW16"/>
  <c r="CS16"/>
  <c r="CO16"/>
  <c r="CK16"/>
  <c r="CG16"/>
  <c r="CC16"/>
  <c r="BY16"/>
  <c r="BU16"/>
  <c r="BQ16"/>
  <c r="BM16"/>
  <c r="BI16"/>
  <c r="BE16"/>
  <c r="BA16"/>
  <c r="AW16"/>
  <c r="AS16"/>
  <c r="AO16"/>
  <c r="AK16"/>
  <c r="AG16"/>
  <c r="AC16"/>
  <c r="Y16"/>
  <c r="U16"/>
  <c r="Q16"/>
  <c r="M16"/>
  <c r="I16"/>
  <c r="E16"/>
  <c r="IS15"/>
  <c r="IK15"/>
  <c r="IC15"/>
  <c r="HU15"/>
  <c r="HM15"/>
  <c r="HE15"/>
  <c r="GW15"/>
  <c r="GO15"/>
  <c r="GG15"/>
  <c r="FY15"/>
  <c r="FQ15"/>
  <c r="FM15"/>
  <c r="FI15"/>
  <c r="FE15"/>
  <c r="FA15"/>
  <c r="EW15"/>
  <c r="ES15"/>
  <c r="EO15"/>
  <c r="EK15"/>
  <c r="EG15"/>
  <c r="EC15"/>
  <c r="DY15"/>
  <c r="DU15"/>
  <c r="DQ15"/>
  <c r="DM15"/>
  <c r="DI15"/>
  <c r="DE15"/>
  <c r="DA15"/>
  <c r="CW15"/>
  <c r="CS15"/>
  <c r="CO15"/>
  <c r="CK15"/>
  <c r="CG15"/>
  <c r="CC15"/>
  <c r="BY15"/>
  <c r="BU15"/>
  <c r="BQ15"/>
  <c r="BM15"/>
  <c r="BI15"/>
  <c r="BE15"/>
  <c r="BA15"/>
  <c r="AW15"/>
  <c r="AS15"/>
  <c r="AO15"/>
  <c r="AK15"/>
  <c r="AG15"/>
  <c r="AC15"/>
  <c r="Y15"/>
  <c r="U15"/>
  <c r="Q15"/>
  <c r="M15"/>
  <c r="I15"/>
  <c r="E15"/>
  <c r="IS14"/>
  <c r="IK14"/>
  <c r="IC14"/>
  <c r="HU14"/>
  <c r="HM14"/>
  <c r="HE14"/>
  <c r="GW14"/>
  <c r="GS14"/>
  <c r="GO14"/>
  <c r="GK14"/>
  <c r="GG14"/>
  <c r="GC14"/>
  <c r="FY14"/>
  <c r="FU14"/>
  <c r="FQ14"/>
  <c r="FM14"/>
  <c r="FI14"/>
  <c r="FE14"/>
  <c r="FA14"/>
  <c r="EW14"/>
  <c r="ES14"/>
  <c r="EO14"/>
  <c r="EK14"/>
  <c r="EG14"/>
  <c r="EC14"/>
  <c r="DY14"/>
  <c r="DU14"/>
  <c r="DQ14"/>
  <c r="DM14"/>
  <c r="DI14"/>
  <c r="DE14"/>
  <c r="DA14"/>
  <c r="CW14"/>
  <c r="CS14"/>
  <c r="CO14"/>
  <c r="CK14"/>
  <c r="CG14"/>
  <c r="CC14"/>
  <c r="BY14"/>
  <c r="BU14"/>
  <c r="BQ14"/>
  <c r="BM14"/>
  <c r="BI14"/>
  <c r="BE14"/>
  <c r="BA14"/>
  <c r="AW14"/>
  <c r="AS14"/>
  <c r="AO14"/>
  <c r="AK14"/>
  <c r="AG14"/>
  <c r="AC14"/>
  <c r="Y14"/>
  <c r="U14"/>
  <c r="Q14"/>
  <c r="M14"/>
  <c r="I14"/>
  <c r="E14"/>
  <c r="IS13"/>
  <c r="IK13"/>
  <c r="IC13"/>
  <c r="HU13"/>
  <c r="HM13"/>
  <c r="HE13"/>
  <c r="GW13"/>
  <c r="GO13"/>
  <c r="GG13"/>
  <c r="FY13"/>
  <c r="FQ13"/>
  <c r="FI13"/>
  <c r="FA13"/>
  <c r="ES13"/>
  <c r="EK13"/>
  <c r="EC13"/>
  <c r="DY13"/>
  <c r="DU13"/>
  <c r="DQ13"/>
  <c r="DM13"/>
  <c r="DI13"/>
  <c r="DE13"/>
  <c r="DA13"/>
  <c r="CW13"/>
  <c r="CS13"/>
  <c r="CO13"/>
  <c r="CK13"/>
  <c r="CG13"/>
  <c r="CC13"/>
  <c r="BY13"/>
  <c r="BU13"/>
  <c r="BQ13"/>
  <c r="BM13"/>
  <c r="BI13"/>
  <c r="BE13"/>
  <c r="BA13"/>
  <c r="AW13"/>
  <c r="AS13"/>
  <c r="AO13"/>
  <c r="AK13"/>
  <c r="AG13"/>
  <c r="AC13"/>
  <c r="Y13"/>
  <c r="U13"/>
  <c r="Q13"/>
  <c r="M13"/>
  <c r="I13"/>
  <c r="E13"/>
  <c r="IS12"/>
  <c r="IK12"/>
  <c r="IC12"/>
  <c r="HU12"/>
  <c r="HM12"/>
  <c r="HE12"/>
  <c r="GW12"/>
  <c r="GO12"/>
  <c r="GG12"/>
  <c r="FY12"/>
  <c r="FQ12"/>
  <c r="FI12"/>
  <c r="FA12"/>
  <c r="ES12"/>
  <c r="EK12"/>
  <c r="EC12"/>
  <c r="DU12"/>
  <c r="DM12"/>
  <c r="DE12"/>
  <c r="CW12"/>
  <c r="CO12"/>
  <c r="CG12"/>
  <c r="CC12"/>
  <c r="BY12"/>
  <c r="BU12"/>
  <c r="BQ12"/>
  <c r="BM12"/>
  <c r="BI12"/>
  <c r="BE12"/>
  <c r="BA12"/>
  <c r="AW12"/>
  <c r="AS12"/>
  <c r="AO12"/>
  <c r="AK12"/>
  <c r="AG12"/>
  <c r="AC12"/>
  <c r="Y12"/>
  <c r="U12"/>
  <c r="Q12"/>
  <c r="M12"/>
  <c r="I12"/>
  <c r="E12"/>
  <c r="IS11"/>
  <c r="IK11"/>
  <c r="IC11"/>
  <c r="HU11"/>
  <c r="HM11"/>
  <c r="HE11"/>
  <c r="GW11"/>
  <c r="GS11"/>
  <c r="GO11"/>
  <c r="GK11"/>
  <c r="GG11"/>
  <c r="GC11"/>
  <c r="FY11"/>
  <c r="FU11"/>
  <c r="FQ11"/>
  <c r="FM11"/>
  <c r="FI11"/>
  <c r="FE11"/>
  <c r="FA11"/>
  <c r="EW11"/>
  <c r="ES11"/>
  <c r="EO11"/>
  <c r="EK11"/>
  <c r="EG11"/>
  <c r="EC11"/>
  <c r="DY11"/>
  <c r="DU11"/>
  <c r="DQ11"/>
  <c r="DM11"/>
  <c r="DI11"/>
  <c r="DE11"/>
  <c r="DA11"/>
  <c r="CW11"/>
  <c r="CS11"/>
  <c r="CO11"/>
  <c r="CK11"/>
  <c r="CG11"/>
  <c r="CC11"/>
  <c r="BY11"/>
  <c r="BU11"/>
  <c r="BQ11"/>
  <c r="BM11"/>
  <c r="BI11"/>
  <c r="BE11"/>
  <c r="BA11"/>
  <c r="AW11"/>
  <c r="AS11"/>
  <c r="AO11"/>
  <c r="AK11"/>
  <c r="AG11"/>
  <c r="AC11"/>
  <c r="Y11"/>
  <c r="U11"/>
  <c r="Q11"/>
  <c r="M11"/>
  <c r="I11"/>
  <c r="E11"/>
  <c r="D8"/>
  <c r="IV7"/>
  <c r="IT26" s="1"/>
  <c r="IN7"/>
  <c r="IL26" s="1"/>
  <c r="IF7"/>
  <c r="ID26" s="1"/>
  <c r="HX7"/>
  <c r="HV26" s="1"/>
  <c r="HP7"/>
  <c r="HN26" s="1"/>
  <c r="HH7"/>
  <c r="HF26" s="1"/>
  <c r="GZ7"/>
  <c r="GX26" s="1"/>
  <c r="GR7"/>
  <c r="GP26" s="1"/>
  <c r="GJ7"/>
  <c r="GH26" s="1"/>
  <c r="GB7"/>
  <c r="FZ26" s="1"/>
  <c r="CJ7"/>
  <c r="CH26" s="1"/>
  <c r="CB7"/>
  <c r="BZ26" s="1"/>
  <c r="BT7"/>
  <c r="BR26" s="1"/>
  <c r="BL7"/>
  <c r="BJ26" s="1"/>
  <c r="BD7"/>
  <c r="BB26" s="1"/>
  <c r="AV7"/>
  <c r="AT26" s="1"/>
  <c r="AN7"/>
  <c r="AL26" s="1"/>
  <c r="AF7"/>
  <c r="AD26" s="1"/>
  <c r="X7"/>
  <c r="V26" s="1"/>
  <c r="P7"/>
  <c r="N26" s="1"/>
  <c r="H7"/>
  <c r="F26" s="1"/>
  <c r="G26" s="1"/>
  <c r="CR6"/>
  <c r="CJ6"/>
  <c r="CB6"/>
  <c r="BT6"/>
  <c r="BL6"/>
  <c r="BD6"/>
  <c r="AV6"/>
  <c r="AN6"/>
  <c r="AF6"/>
  <c r="X6"/>
  <c r="P6"/>
  <c r="H6"/>
  <c r="JB61" l="1"/>
  <c r="IT61"/>
  <c r="IL61"/>
  <c r="ID61"/>
  <c r="HV61"/>
  <c r="HN61"/>
  <c r="HF61"/>
  <c r="GX61"/>
  <c r="GP61"/>
  <c r="GH61"/>
  <c r="FZ61"/>
  <c r="CH61"/>
  <c r="BZ61"/>
  <c r="BR61"/>
  <c r="BJ61"/>
  <c r="BB61"/>
  <c r="AT61"/>
  <c r="AL61"/>
  <c r="AD61"/>
  <c r="V61"/>
  <c r="N61"/>
  <c r="F61"/>
  <c r="G61" s="1"/>
  <c r="O26"/>
  <c r="F11"/>
  <c r="G11" s="1"/>
  <c r="N11"/>
  <c r="V11"/>
  <c r="AD11"/>
  <c r="AL11"/>
  <c r="AT11"/>
  <c r="BB11"/>
  <c r="BJ11"/>
  <c r="BR11"/>
  <c r="BZ11"/>
  <c r="CH11"/>
  <c r="FZ11"/>
  <c r="GH11"/>
  <c r="GP11"/>
  <c r="GX11"/>
  <c r="HF11"/>
  <c r="HN11"/>
  <c r="HV11"/>
  <c r="ID11"/>
  <c r="IL11"/>
  <c r="IT11"/>
  <c r="F12"/>
  <c r="G12" s="1"/>
  <c r="N12"/>
  <c r="V12"/>
  <c r="AD12"/>
  <c r="AL12"/>
  <c r="AT12"/>
  <c r="BB12"/>
  <c r="BJ12"/>
  <c r="BR12"/>
  <c r="BZ12"/>
  <c r="CH12"/>
  <c r="FZ12"/>
  <c r="GH12"/>
  <c r="GP12"/>
  <c r="GX12"/>
  <c r="HF12"/>
  <c r="HN12"/>
  <c r="HV12"/>
  <c r="ID12"/>
  <c r="IL12"/>
  <c r="IT12"/>
  <c r="F13"/>
  <c r="G13" s="1"/>
  <c r="N13"/>
  <c r="V13"/>
  <c r="AD13"/>
  <c r="AL13"/>
  <c r="AT13"/>
  <c r="BB13"/>
  <c r="BJ13"/>
  <c r="BR13"/>
  <c r="BZ13"/>
  <c r="CH13"/>
  <c r="FZ13"/>
  <c r="GH13"/>
  <c r="GP13"/>
  <c r="GX13"/>
  <c r="HF13"/>
  <c r="HN13"/>
  <c r="HV13"/>
  <c r="ID13"/>
  <c r="IL13"/>
  <c r="IT13"/>
  <c r="F14"/>
  <c r="G14" s="1"/>
  <c r="N14"/>
  <c r="V14"/>
  <c r="AD14"/>
  <c r="AL14"/>
  <c r="AT14"/>
  <c r="BB14"/>
  <c r="BJ14"/>
  <c r="BR14"/>
  <c r="BZ14"/>
  <c r="CH14"/>
  <c r="FZ14"/>
  <c r="GH14"/>
  <c r="GP14"/>
  <c r="GX14"/>
  <c r="HF14"/>
  <c r="HN14"/>
  <c r="HV14"/>
  <c r="ID14"/>
  <c r="IL14"/>
  <c r="IT14"/>
  <c r="F15"/>
  <c r="G15" s="1"/>
  <c r="N15"/>
  <c r="V15"/>
  <c r="AD15"/>
  <c r="AL15"/>
  <c r="AT15"/>
  <c r="BB15"/>
  <c r="BJ15"/>
  <c r="BR15"/>
  <c r="BZ15"/>
  <c r="CH15"/>
  <c r="FZ15"/>
  <c r="GH15"/>
  <c r="GP15"/>
  <c r="GX15"/>
  <c r="HF15"/>
  <c r="HN15"/>
  <c r="HV15"/>
  <c r="ID15"/>
  <c r="IL15"/>
  <c r="IT15"/>
  <c r="F16"/>
  <c r="G16" s="1"/>
  <c r="N16"/>
  <c r="V16"/>
  <c r="AD16"/>
  <c r="AL16"/>
  <c r="AT16"/>
  <c r="BB16"/>
  <c r="BJ16"/>
  <c r="BR16"/>
  <c r="BZ16"/>
  <c r="CH16"/>
  <c r="FZ16"/>
  <c r="GH16"/>
  <c r="GP16"/>
  <c r="GX16"/>
  <c r="HF16"/>
  <c r="HN16"/>
  <c r="HV16"/>
  <c r="ID16"/>
  <c r="IL16"/>
  <c r="IT16"/>
  <c r="F17"/>
  <c r="G17" s="1"/>
  <c r="N17"/>
  <c r="V17"/>
  <c r="AD17"/>
  <c r="AL17"/>
  <c r="AT17"/>
  <c r="BB17"/>
  <c r="BJ17"/>
  <c r="BR17"/>
  <c r="BZ17"/>
  <c r="CH17"/>
  <c r="FZ17"/>
  <c r="GH17"/>
  <c r="GP17"/>
  <c r="GX17"/>
  <c r="HF17"/>
  <c r="HN17"/>
  <c r="HV17"/>
  <c r="ID17"/>
  <c r="IL17"/>
  <c r="IT17"/>
  <c r="F18"/>
  <c r="G18" s="1"/>
  <c r="N18"/>
  <c r="V18"/>
  <c r="AD18"/>
  <c r="AL18"/>
  <c r="AT18"/>
  <c r="BB18"/>
  <c r="BJ18"/>
  <c r="BR18"/>
  <c r="BZ18"/>
  <c r="CH18"/>
  <c r="FZ18"/>
  <c r="GH18"/>
  <c r="GP18"/>
  <c r="GX18"/>
  <c r="HF18"/>
  <c r="HN18"/>
  <c r="HV18"/>
  <c r="ID18"/>
  <c r="IL18"/>
  <c r="IT18"/>
  <c r="F19"/>
  <c r="G19" s="1"/>
  <c r="N19"/>
  <c r="V19"/>
  <c r="AD19"/>
  <c r="AL19"/>
  <c r="AT19"/>
  <c r="BB19"/>
  <c r="BJ19"/>
  <c r="BR19"/>
  <c r="BZ19"/>
  <c r="CH19"/>
  <c r="FZ19"/>
  <c r="GH19"/>
  <c r="GP19"/>
  <c r="GX19"/>
  <c r="HF19"/>
  <c r="HN19"/>
  <c r="HV19"/>
  <c r="ID19"/>
  <c r="IL19"/>
  <c r="IT19"/>
  <c r="F20"/>
  <c r="G20" s="1"/>
  <c r="N20"/>
  <c r="V20"/>
  <c r="AD20"/>
  <c r="AL20"/>
  <c r="AT20"/>
  <c r="BB20"/>
  <c r="BJ20"/>
  <c r="BR20"/>
  <c r="BZ20"/>
  <c r="CH20"/>
  <c r="FZ20"/>
  <c r="GH20"/>
  <c r="GP20"/>
  <c r="GX20"/>
  <c r="HF20"/>
  <c r="HN20"/>
  <c r="HV20"/>
  <c r="ID20"/>
  <c r="IL20"/>
  <c r="IT20"/>
  <c r="F21"/>
  <c r="G21" s="1"/>
  <c r="N21"/>
  <c r="V21"/>
  <c r="AD21"/>
  <c r="AL21"/>
  <c r="AT21"/>
  <c r="BB21"/>
  <c r="BJ21"/>
  <c r="BR21"/>
  <c r="BZ21"/>
  <c r="CH21"/>
  <c r="FZ21"/>
  <c r="GH21"/>
  <c r="GP21"/>
  <c r="GX21"/>
  <c r="HF21"/>
  <c r="HN21"/>
  <c r="HV21"/>
  <c r="ID21"/>
  <c r="IL21"/>
  <c r="IT21"/>
  <c r="F22"/>
  <c r="G22" s="1"/>
  <c r="N22"/>
  <c r="V22"/>
  <c r="AD22"/>
  <c r="AL22"/>
  <c r="AT22"/>
  <c r="BB22"/>
  <c r="BJ22"/>
  <c r="BR22"/>
  <c r="BZ22"/>
  <c r="CH22"/>
  <c r="FZ22"/>
  <c r="GH22"/>
  <c r="GP22"/>
  <c r="GX22"/>
  <c r="HF22"/>
  <c r="HN22"/>
  <c r="HV22"/>
  <c r="ID22"/>
  <c r="IL22"/>
  <c r="IT22"/>
  <c r="F23"/>
  <c r="G23" s="1"/>
  <c r="N23"/>
  <c r="V23"/>
  <c r="AD23"/>
  <c r="AL23"/>
  <c r="AT23"/>
  <c r="BB23"/>
  <c r="BJ23"/>
  <c r="BR23"/>
  <c r="BZ23"/>
  <c r="CH23"/>
  <c r="FZ23"/>
  <c r="GH23"/>
  <c r="GP23"/>
  <c r="GX23"/>
  <c r="HF23"/>
  <c r="HN23"/>
  <c r="HV23"/>
  <c r="ID23"/>
  <c r="IL23"/>
  <c r="IT23"/>
  <c r="F24"/>
  <c r="G24" s="1"/>
  <c r="N24"/>
  <c r="V24"/>
  <c r="AD24"/>
  <c r="AL24"/>
  <c r="AT24"/>
  <c r="BB24"/>
  <c r="BJ24"/>
  <c r="BR24"/>
  <c r="BZ24"/>
  <c r="CH24"/>
  <c r="FZ24"/>
  <c r="GH24"/>
  <c r="GP24"/>
  <c r="GX24"/>
  <c r="HF24"/>
  <c r="HN24"/>
  <c r="HV24"/>
  <c r="ID24"/>
  <c r="IL24"/>
  <c r="IT24"/>
  <c r="F25"/>
  <c r="G25" s="1"/>
  <c r="N25"/>
  <c r="V25"/>
  <c r="AD25"/>
  <c r="AL25"/>
  <c r="AT25"/>
  <c r="BB25"/>
  <c r="BJ25"/>
  <c r="BR25"/>
  <c r="BZ25"/>
  <c r="CH25"/>
  <c r="FZ25"/>
  <c r="GH25"/>
  <c r="GP25"/>
  <c r="GX25"/>
  <c r="HF25"/>
  <c r="HN25"/>
  <c r="HV25"/>
  <c r="ID25"/>
  <c r="IL25"/>
  <c r="IT25"/>
  <c r="F27"/>
  <c r="G27" s="1"/>
  <c r="N27"/>
  <c r="V27"/>
  <c r="AD27"/>
  <c r="AL27"/>
  <c r="AT27"/>
  <c r="BB27"/>
  <c r="BJ27"/>
  <c r="BR27"/>
  <c r="BZ27"/>
  <c r="CH27"/>
  <c r="FZ27"/>
  <c r="GH27"/>
  <c r="GP27"/>
  <c r="GX27"/>
  <c r="HF27"/>
  <c r="HN27"/>
  <c r="HV27"/>
  <c r="ID27"/>
  <c r="IL27"/>
  <c r="IT27"/>
  <c r="F28"/>
  <c r="G28" s="1"/>
  <c r="N28"/>
  <c r="V28"/>
  <c r="AD28"/>
  <c r="AL28"/>
  <c r="AT28"/>
  <c r="BB28"/>
  <c r="BJ28"/>
  <c r="BR28"/>
  <c r="BZ28"/>
  <c r="CH28"/>
  <c r="FZ28"/>
  <c r="GH28"/>
  <c r="GP28"/>
  <c r="GX28"/>
  <c r="HF28"/>
  <c r="HN28"/>
  <c r="HV28"/>
  <c r="ID28"/>
  <c r="IL28"/>
  <c r="IT28"/>
  <c r="F29"/>
  <c r="G29" s="1"/>
  <c r="N29"/>
  <c r="V29"/>
  <c r="AD29"/>
  <c r="AL29"/>
  <c r="AT29"/>
  <c r="BB29"/>
  <c r="BJ29"/>
  <c r="BR29"/>
  <c r="BZ29"/>
  <c r="CH29"/>
  <c r="FZ29"/>
  <c r="GH29"/>
  <c r="GP29"/>
  <c r="GX29"/>
  <c r="HF29"/>
  <c r="HN29"/>
  <c r="HV29"/>
  <c r="ID29"/>
  <c r="IL29"/>
  <c r="IT29"/>
  <c r="F30"/>
  <c r="G30" s="1"/>
  <c r="N30"/>
  <c r="V30"/>
  <c r="AD30"/>
  <c r="AL30"/>
  <c r="AT30"/>
  <c r="BB30"/>
  <c r="BJ30"/>
  <c r="BR30"/>
  <c r="BZ30"/>
  <c r="CH30"/>
  <c r="FZ30"/>
  <c r="GH30"/>
  <c r="GP30"/>
  <c r="GX30"/>
  <c r="HF30"/>
  <c r="HN30"/>
  <c r="HV30"/>
  <c r="ID30"/>
  <c r="IL30"/>
  <c r="IT30"/>
  <c r="F31"/>
  <c r="G31" s="1"/>
  <c r="N31"/>
  <c r="V31"/>
  <c r="AD31"/>
  <c r="AL31"/>
  <c r="AT31"/>
  <c r="BB31"/>
  <c r="BJ31"/>
  <c r="BR31"/>
  <c r="BZ31"/>
  <c r="CH31"/>
  <c r="FZ31"/>
  <c r="GH31"/>
  <c r="GP31"/>
  <c r="GX31"/>
  <c r="HF31"/>
  <c r="HN31"/>
  <c r="HV31"/>
  <c r="ID31"/>
  <c r="IL31"/>
  <c r="IT31"/>
  <c r="F32"/>
  <c r="G32" s="1"/>
  <c r="N32"/>
  <c r="V32"/>
  <c r="AD32"/>
  <c r="AL32"/>
  <c r="AT32"/>
  <c r="BB32"/>
  <c r="BJ32"/>
  <c r="BR32"/>
  <c r="BZ32"/>
  <c r="CH32"/>
  <c r="FZ32"/>
  <c r="GH32"/>
  <c r="GP32"/>
  <c r="GX32"/>
  <c r="HF32"/>
  <c r="HN32"/>
  <c r="HV32"/>
  <c r="ID32"/>
  <c r="IL32"/>
  <c r="IT32"/>
  <c r="F33"/>
  <c r="G33" s="1"/>
  <c r="N33"/>
  <c r="V33"/>
  <c r="AD33"/>
  <c r="AL33"/>
  <c r="AT33"/>
  <c r="BB33"/>
  <c r="BJ33"/>
  <c r="BR33"/>
  <c r="BZ33"/>
  <c r="CH33"/>
  <c r="FZ33"/>
  <c r="GH33"/>
  <c r="GP33"/>
  <c r="GX33"/>
  <c r="HF33"/>
  <c r="HN33"/>
  <c r="HV33"/>
  <c r="ID33"/>
  <c r="IL33"/>
  <c r="IT33"/>
  <c r="F34"/>
  <c r="G34" s="1"/>
  <c r="N34"/>
  <c r="V34"/>
  <c r="AD34"/>
  <c r="AL34"/>
  <c r="AT34"/>
  <c r="BB34"/>
  <c r="BJ34"/>
  <c r="BR34"/>
  <c r="BZ34"/>
  <c r="CH34"/>
  <c r="FZ34"/>
  <c r="GH34"/>
  <c r="GP34"/>
  <c r="GX34"/>
  <c r="HF34"/>
  <c r="HN34"/>
  <c r="HV34"/>
  <c r="ID34"/>
  <c r="IL34"/>
  <c r="IT34"/>
  <c r="F35"/>
  <c r="G35" s="1"/>
  <c r="N35"/>
  <c r="V35"/>
  <c r="AD35"/>
  <c r="AL35"/>
  <c r="AT35"/>
  <c r="BB35"/>
  <c r="BJ35"/>
  <c r="BR35"/>
  <c r="JB11"/>
  <c r="JB12"/>
  <c r="JB13"/>
  <c r="JB14"/>
  <c r="JB15"/>
  <c r="JB16"/>
  <c r="JB17"/>
  <c r="JB18"/>
  <c r="JB19"/>
  <c r="JB20"/>
  <c r="JB21"/>
  <c r="JB22"/>
  <c r="JB23"/>
  <c r="JB24"/>
  <c r="JB25"/>
  <c r="JB27"/>
  <c r="JB28"/>
  <c r="JB29"/>
  <c r="JB30"/>
  <c r="JB31"/>
  <c r="JB32"/>
  <c r="JB33"/>
  <c r="JB34"/>
  <c r="JB35"/>
  <c r="JB36"/>
  <c r="JB37"/>
  <c r="JB38"/>
  <c r="JB39"/>
  <c r="JB40"/>
  <c r="JB41"/>
  <c r="JB42"/>
  <c r="JB43"/>
  <c r="JB44"/>
  <c r="JB45"/>
  <c r="JB46"/>
  <c r="JB47"/>
  <c r="JB48"/>
  <c r="JB49"/>
  <c r="JB50"/>
  <c r="JB51"/>
  <c r="JB52"/>
  <c r="JB53"/>
  <c r="JB54"/>
  <c r="JB55"/>
  <c r="JB56"/>
  <c r="JB57"/>
  <c r="JB58"/>
  <c r="JB59"/>
  <c r="JB60"/>
  <c r="JB62"/>
  <c r="JB63"/>
  <c r="JB64"/>
  <c r="JB65"/>
  <c r="JB66"/>
  <c r="JB67"/>
  <c r="JB68"/>
  <c r="JB69"/>
  <c r="JB70"/>
  <c r="JB71"/>
  <c r="JB72"/>
  <c r="JB73"/>
  <c r="JB74"/>
  <c r="JB75"/>
  <c r="JB76"/>
  <c r="JB77"/>
  <c r="JB78"/>
  <c r="JB79"/>
  <c r="JB80"/>
  <c r="JB81"/>
  <c r="JB82"/>
  <c r="JB83"/>
  <c r="JB84"/>
  <c r="JB85"/>
  <c r="JB86"/>
  <c r="JB87"/>
  <c r="JB88"/>
  <c r="JB89"/>
  <c r="JB90"/>
  <c r="JB91"/>
  <c r="JB92"/>
  <c r="JB93"/>
  <c r="JB94"/>
  <c r="JB95"/>
  <c r="O11"/>
  <c r="W11"/>
  <c r="AE11"/>
  <c r="AM11"/>
  <c r="AU11"/>
  <c r="BC11"/>
  <c r="BK11"/>
  <c r="BS11"/>
  <c r="CA11"/>
  <c r="CI11"/>
  <c r="O12"/>
  <c r="W12"/>
  <c r="AE12"/>
  <c r="AM12"/>
  <c r="AU12"/>
  <c r="BC12"/>
  <c r="BK12"/>
  <c r="BS12"/>
  <c r="CA12"/>
  <c r="CI12"/>
  <c r="O13"/>
  <c r="W13"/>
  <c r="AE13"/>
  <c r="AM13"/>
  <c r="AU13"/>
  <c r="BC13"/>
  <c r="BK13"/>
  <c r="BS13"/>
  <c r="CA13"/>
  <c r="CI13"/>
  <c r="O14"/>
  <c r="W14"/>
  <c r="AE14"/>
  <c r="AM14"/>
  <c r="AU14"/>
  <c r="BC14"/>
  <c r="BK14"/>
  <c r="BS14"/>
  <c r="CA14"/>
  <c r="CI14"/>
  <c r="O15"/>
  <c r="W15"/>
  <c r="AE15"/>
  <c r="AM15"/>
  <c r="AU15"/>
  <c r="BC15"/>
  <c r="BK15"/>
  <c r="BS15"/>
  <c r="CA15"/>
  <c r="CI15"/>
  <c r="O16"/>
  <c r="W16"/>
  <c r="AE16"/>
  <c r="AM16"/>
  <c r="AU16"/>
  <c r="BC16"/>
  <c r="BK16"/>
  <c r="BS16"/>
  <c r="CA16"/>
  <c r="CI16"/>
  <c r="O17"/>
  <c r="W17"/>
  <c r="AE17"/>
  <c r="AM17"/>
  <c r="AU17"/>
  <c r="BC17"/>
  <c r="BK17"/>
  <c r="BS17"/>
  <c r="CA17"/>
  <c r="CI17"/>
  <c r="O18"/>
  <c r="W18"/>
  <c r="AE18"/>
  <c r="AM18"/>
  <c r="AU18"/>
  <c r="BC18"/>
  <c r="BK18"/>
  <c r="BS18"/>
  <c r="CA18"/>
  <c r="CI18"/>
  <c r="O19"/>
  <c r="W19"/>
  <c r="AE19"/>
  <c r="AM19"/>
  <c r="AU19"/>
  <c r="BC19"/>
  <c r="BK19"/>
  <c r="BS19"/>
  <c r="CA19"/>
  <c r="CI19"/>
  <c r="O20"/>
  <c r="W20"/>
  <c r="AE20"/>
  <c r="AM20"/>
  <c r="AU20"/>
  <c r="BC20"/>
  <c r="BK20"/>
  <c r="BS20"/>
  <c r="CA20"/>
  <c r="CI20"/>
  <c r="O21"/>
  <c r="W21"/>
  <c r="AE21"/>
  <c r="AM21"/>
  <c r="AU21"/>
  <c r="BC21"/>
  <c r="BK21"/>
  <c r="BS21"/>
  <c r="CA21"/>
  <c r="CI21"/>
  <c r="O22"/>
  <c r="W22"/>
  <c r="AE22"/>
  <c r="AM22"/>
  <c r="AU22"/>
  <c r="BC22"/>
  <c r="BK22"/>
  <c r="BS22"/>
  <c r="CA22"/>
  <c r="CI22"/>
  <c r="O23"/>
  <c r="W23"/>
  <c r="AE23"/>
  <c r="AM23"/>
  <c r="AU23"/>
  <c r="BC23"/>
  <c r="BK23"/>
  <c r="BS23"/>
  <c r="CA23"/>
  <c r="CI23"/>
  <c r="O24"/>
  <c r="W24"/>
  <c r="AE24"/>
  <c r="AM24"/>
  <c r="AU24"/>
  <c r="BC24"/>
  <c r="BK24"/>
  <c r="BS24"/>
  <c r="CA24"/>
  <c r="CI24"/>
  <c r="O25"/>
  <c r="W25"/>
  <c r="AE25"/>
  <c r="AM25"/>
  <c r="AU25"/>
  <c r="BC25"/>
  <c r="BK25"/>
  <c r="BS25"/>
  <c r="CA25"/>
  <c r="CI25"/>
  <c r="O27"/>
  <c r="W27"/>
  <c r="AE27"/>
  <c r="AM27"/>
  <c r="AU27"/>
  <c r="BC27"/>
  <c r="BK27"/>
  <c r="BS27"/>
  <c r="CA27"/>
  <c r="CI27"/>
  <c r="O28"/>
  <c r="W28"/>
  <c r="AE28"/>
  <c r="AM28"/>
  <c r="AU28"/>
  <c r="BC28"/>
  <c r="BK28"/>
  <c r="BS28"/>
  <c r="CA28"/>
  <c r="CI28"/>
  <c r="O29"/>
  <c r="W29"/>
  <c r="AE29"/>
  <c r="AM29"/>
  <c r="AU29"/>
  <c r="BC29"/>
  <c r="BK29"/>
  <c r="BS29"/>
  <c r="CA29"/>
  <c r="CI29"/>
  <c r="O30"/>
  <c r="W30"/>
  <c r="AE30"/>
  <c r="AM30"/>
  <c r="AU30"/>
  <c r="BC30"/>
  <c r="BK30"/>
  <c r="BS30"/>
  <c r="CA30"/>
  <c r="CI30"/>
  <c r="O31"/>
  <c r="W31"/>
  <c r="AE31"/>
  <c r="AM31"/>
  <c r="AU31"/>
  <c r="BC31"/>
  <c r="BK31"/>
  <c r="BS31"/>
  <c r="CA31"/>
  <c r="CI31"/>
  <c r="O32"/>
  <c r="W32"/>
  <c r="AE32"/>
  <c r="AM32"/>
  <c r="AU32"/>
  <c r="BC32"/>
  <c r="BK32"/>
  <c r="BS32"/>
  <c r="CA32"/>
  <c r="CI32"/>
  <c r="O33"/>
  <c r="W33"/>
  <c r="AE33"/>
  <c r="AM33"/>
  <c r="AU33"/>
  <c r="BC33"/>
  <c r="BK33"/>
  <c r="BS33"/>
  <c r="CA33"/>
  <c r="CI33"/>
  <c r="O34"/>
  <c r="W34"/>
  <c r="AE34"/>
  <c r="AM34"/>
  <c r="AU34"/>
  <c r="BC34"/>
  <c r="BK34"/>
  <c r="BS34"/>
  <c r="CA34"/>
  <c r="CI34"/>
  <c r="O35"/>
  <c r="W35"/>
  <c r="AE35"/>
  <c r="AM35"/>
  <c r="AU35"/>
  <c r="BC35"/>
  <c r="BK35"/>
  <c r="BS35"/>
  <c r="BZ35"/>
  <c r="CA35" s="1"/>
  <c r="CH35"/>
  <c r="CI35" s="1"/>
  <c r="FZ35"/>
  <c r="GH35"/>
  <c r="GP35"/>
  <c r="GX35"/>
  <c r="HF35"/>
  <c r="HN35"/>
  <c r="HV35"/>
  <c r="ID35"/>
  <c r="IL35"/>
  <c r="IT35"/>
  <c r="F36"/>
  <c r="G36" s="1"/>
  <c r="N36"/>
  <c r="O36" s="1"/>
  <c r="V36"/>
  <c r="W36" s="1"/>
  <c r="AD36"/>
  <c r="AE36" s="1"/>
  <c r="AL36"/>
  <c r="AM36" s="1"/>
  <c r="AT36"/>
  <c r="AU36" s="1"/>
  <c r="BB36"/>
  <c r="BC36" s="1"/>
  <c r="BJ36"/>
  <c r="BK36" s="1"/>
  <c r="BR36"/>
  <c r="BS36" s="1"/>
  <c r="BZ36"/>
  <c r="CA36" s="1"/>
  <c r="CH36"/>
  <c r="CI36" s="1"/>
  <c r="FZ36"/>
  <c r="GH36"/>
  <c r="GP36"/>
  <c r="GX36"/>
  <c r="HF36"/>
  <c r="HN36"/>
  <c r="HV36"/>
  <c r="ID36"/>
  <c r="IL36"/>
  <c r="IT36"/>
  <c r="F37"/>
  <c r="G37" s="1"/>
  <c r="N37"/>
  <c r="O37" s="1"/>
  <c r="V37"/>
  <c r="W37" s="1"/>
  <c r="AD37"/>
  <c r="AE37" s="1"/>
  <c r="AL37"/>
  <c r="AM37" s="1"/>
  <c r="AT37"/>
  <c r="AU37" s="1"/>
  <c r="BB37"/>
  <c r="BC37" s="1"/>
  <c r="BJ37"/>
  <c r="BK37" s="1"/>
  <c r="BR37"/>
  <c r="BS37" s="1"/>
  <c r="BZ37"/>
  <c r="CA37" s="1"/>
  <c r="CH37"/>
  <c r="CI37" s="1"/>
  <c r="FZ37"/>
  <c r="GH37"/>
  <c r="GP37"/>
  <c r="GX37"/>
  <c r="HF37"/>
  <c r="HN37"/>
  <c r="HV37"/>
  <c r="ID37"/>
  <c r="IL37"/>
  <c r="IT37"/>
  <c r="F38"/>
  <c r="G38" s="1"/>
  <c r="N38"/>
  <c r="O38" s="1"/>
  <c r="V38"/>
  <c r="W38" s="1"/>
  <c r="AD38"/>
  <c r="AE38" s="1"/>
  <c r="AL38"/>
  <c r="AM38" s="1"/>
  <c r="AT38"/>
  <c r="AU38" s="1"/>
  <c r="BB38"/>
  <c r="BC38" s="1"/>
  <c r="BJ38"/>
  <c r="BK38" s="1"/>
  <c r="BR38"/>
  <c r="BS38" s="1"/>
  <c r="BZ38"/>
  <c r="CA38" s="1"/>
  <c r="CH38"/>
  <c r="CI38" s="1"/>
  <c r="FZ38"/>
  <c r="GH38"/>
  <c r="GP38"/>
  <c r="GX38"/>
  <c r="HF38"/>
  <c r="HN38"/>
  <c r="HV38"/>
  <c r="ID38"/>
  <c r="IL38"/>
  <c r="IT38"/>
  <c r="F39"/>
  <c r="G39" s="1"/>
  <c r="N39"/>
  <c r="O39" s="1"/>
  <c r="V39"/>
  <c r="W39" s="1"/>
  <c r="AD39"/>
  <c r="AE39" s="1"/>
  <c r="AL39"/>
  <c r="AM39" s="1"/>
  <c r="AT39"/>
  <c r="AU39" s="1"/>
  <c r="BB39"/>
  <c r="BC39" s="1"/>
  <c r="BJ39"/>
  <c r="BK39" s="1"/>
  <c r="BR39"/>
  <c r="BS39" s="1"/>
  <c r="BZ39"/>
  <c r="CA39" s="1"/>
  <c r="CH39"/>
  <c r="CI39" s="1"/>
  <c r="FZ39"/>
  <c r="GH39"/>
  <c r="GP39"/>
  <c r="GX39"/>
  <c r="HF39"/>
  <c r="HN39"/>
  <c r="HV39"/>
  <c r="ID39"/>
  <c r="IL39"/>
  <c r="IT39"/>
  <c r="F40"/>
  <c r="G40" s="1"/>
  <c r="N40"/>
  <c r="O40" s="1"/>
  <c r="V40"/>
  <c r="W40" s="1"/>
  <c r="AD40"/>
  <c r="AE40" s="1"/>
  <c r="AL40"/>
  <c r="AM40" s="1"/>
  <c r="AT40"/>
  <c r="AU40" s="1"/>
  <c r="BB40"/>
  <c r="BC40" s="1"/>
  <c r="BJ40"/>
  <c r="BK40" s="1"/>
  <c r="BR40"/>
  <c r="BS40" s="1"/>
  <c r="BZ40"/>
  <c r="CA40" s="1"/>
  <c r="CH40"/>
  <c r="CI40" s="1"/>
  <c r="FZ40"/>
  <c r="GH40"/>
  <c r="GP40"/>
  <c r="GX40"/>
  <c r="HF40"/>
  <c r="HN40"/>
  <c r="HV40"/>
  <c r="ID40"/>
  <c r="IL40"/>
  <c r="IT40"/>
  <c r="F41"/>
  <c r="G41" s="1"/>
  <c r="N41"/>
  <c r="O41" s="1"/>
  <c r="V41"/>
  <c r="W41" s="1"/>
  <c r="AD41"/>
  <c r="AE41" s="1"/>
  <c r="AL41"/>
  <c r="AM41" s="1"/>
  <c r="AT41"/>
  <c r="AU41" s="1"/>
  <c r="BB41"/>
  <c r="BC41" s="1"/>
  <c r="BJ41"/>
  <c r="BK41" s="1"/>
  <c r="BR41"/>
  <c r="BS41" s="1"/>
  <c r="BZ41"/>
  <c r="CA41" s="1"/>
  <c r="CH41"/>
  <c r="CI41" s="1"/>
  <c r="FZ41"/>
  <c r="GH41"/>
  <c r="GP41"/>
  <c r="GX41"/>
  <c r="HF41"/>
  <c r="HN41"/>
  <c r="HV41"/>
  <c r="ID41"/>
  <c r="IL41"/>
  <c r="IT41"/>
  <c r="F42"/>
  <c r="G42" s="1"/>
  <c r="N42"/>
  <c r="O42" s="1"/>
  <c r="V42"/>
  <c r="W42" s="1"/>
  <c r="AD42"/>
  <c r="AE42" s="1"/>
  <c r="AL42"/>
  <c r="AM42" s="1"/>
  <c r="AT42"/>
  <c r="AU42" s="1"/>
  <c r="BB42"/>
  <c r="BC42" s="1"/>
  <c r="BJ42"/>
  <c r="BK42" s="1"/>
  <c r="BR42"/>
  <c r="BS42" s="1"/>
  <c r="BZ42"/>
  <c r="CA42" s="1"/>
  <c r="CH42"/>
  <c r="CI42" s="1"/>
  <c r="FZ42"/>
  <c r="GH42"/>
  <c r="GP42"/>
  <c r="GX42"/>
  <c r="HF42"/>
  <c r="HN42"/>
  <c r="HV42"/>
  <c r="ID42"/>
  <c r="IL42"/>
  <c r="IT42"/>
  <c r="F43"/>
  <c r="G43" s="1"/>
  <c r="N43"/>
  <c r="O43" s="1"/>
  <c r="V43"/>
  <c r="W43" s="1"/>
  <c r="AD43"/>
  <c r="AE43" s="1"/>
  <c r="AL43"/>
  <c r="AM43" s="1"/>
  <c r="AT43"/>
  <c r="AU43" s="1"/>
  <c r="BB43"/>
  <c r="BC43" s="1"/>
  <c r="BJ43"/>
  <c r="BK43" s="1"/>
  <c r="BR43"/>
  <c r="BS43" s="1"/>
  <c r="BZ43"/>
  <c r="CA43" s="1"/>
  <c r="CH43"/>
  <c r="CI43" s="1"/>
  <c r="FZ43"/>
  <c r="GH43"/>
  <c r="GP43"/>
  <c r="GX43"/>
  <c r="HF43"/>
  <c r="HN43"/>
  <c r="HV43"/>
  <c r="ID43"/>
  <c r="IL43"/>
  <c r="IT43"/>
  <c r="F44"/>
  <c r="G44" s="1"/>
  <c r="N44"/>
  <c r="O44" s="1"/>
  <c r="V44"/>
  <c r="W44" s="1"/>
  <c r="AD44"/>
  <c r="AE44" s="1"/>
  <c r="AL44"/>
  <c r="AM44" s="1"/>
  <c r="AT44"/>
  <c r="AU44" s="1"/>
  <c r="BB44"/>
  <c r="BC44" s="1"/>
  <c r="BJ44"/>
  <c r="BK44" s="1"/>
  <c r="BR44"/>
  <c r="BS44" s="1"/>
  <c r="BZ44"/>
  <c r="CA44" s="1"/>
  <c r="CH44"/>
  <c r="CI44" s="1"/>
  <c r="FZ44"/>
  <c r="GH44"/>
  <c r="GP44"/>
  <c r="GX44"/>
  <c r="HF44"/>
  <c r="HN44"/>
  <c r="HV44"/>
  <c r="ID44"/>
  <c r="IL44"/>
  <c r="IT44"/>
  <c r="F45"/>
  <c r="G45" s="1"/>
  <c r="N45"/>
  <c r="O45" s="1"/>
  <c r="V45"/>
  <c r="W45" s="1"/>
  <c r="AD45"/>
  <c r="AE45" s="1"/>
  <c r="AL45"/>
  <c r="AM45" s="1"/>
  <c r="AT45"/>
  <c r="AU45" s="1"/>
  <c r="BB45"/>
  <c r="BC45" s="1"/>
  <c r="BJ45"/>
  <c r="BK45" s="1"/>
  <c r="BR45"/>
  <c r="BS45" s="1"/>
  <c r="BZ45"/>
  <c r="CA45" s="1"/>
  <c r="CH45"/>
  <c r="CI45" s="1"/>
  <c r="FZ45"/>
  <c r="GH45"/>
  <c r="GP45"/>
  <c r="GX45"/>
  <c r="HF45"/>
  <c r="HN45"/>
  <c r="HV45"/>
  <c r="ID45"/>
  <c r="IL45"/>
  <c r="IT45"/>
  <c r="F46"/>
  <c r="G46" s="1"/>
  <c r="N46"/>
  <c r="O46" s="1"/>
  <c r="V46"/>
  <c r="W46" s="1"/>
  <c r="AD46"/>
  <c r="AE46" s="1"/>
  <c r="AL46"/>
  <c r="AM46" s="1"/>
  <c r="AT46"/>
  <c r="AU46" s="1"/>
  <c r="BB46"/>
  <c r="BC46" s="1"/>
  <c r="BJ46"/>
  <c r="BK46" s="1"/>
  <c r="BR46"/>
  <c r="BS46" s="1"/>
  <c r="BZ46"/>
  <c r="CA46" s="1"/>
  <c r="CH46"/>
  <c r="CI46" s="1"/>
  <c r="FZ46"/>
  <c r="GH46"/>
  <c r="GP46"/>
  <c r="GX46"/>
  <c r="HF46"/>
  <c r="HN46"/>
  <c r="HV46"/>
  <c r="ID46"/>
  <c r="IL46"/>
  <c r="IT46"/>
  <c r="F47"/>
  <c r="G47" s="1"/>
  <c r="N47"/>
  <c r="O47" s="1"/>
  <c r="V47"/>
  <c r="W47" s="1"/>
  <c r="AD47"/>
  <c r="AE47" s="1"/>
  <c r="AL47"/>
  <c r="AM47" s="1"/>
  <c r="AT47"/>
  <c r="AU47" s="1"/>
  <c r="BB47"/>
  <c r="BC47" s="1"/>
  <c r="BJ47"/>
  <c r="BK47" s="1"/>
  <c r="BR47"/>
  <c r="BS47" s="1"/>
  <c r="BZ47"/>
  <c r="CA47" s="1"/>
  <c r="CH47"/>
  <c r="CI47" s="1"/>
  <c r="FZ47"/>
  <c r="GH47"/>
  <c r="GP47"/>
  <c r="GX47"/>
  <c r="HF47"/>
  <c r="HN47"/>
  <c r="HV47"/>
  <c r="ID47"/>
  <c r="IL47"/>
  <c r="IT47"/>
  <c r="F48"/>
  <c r="G48" s="1"/>
  <c r="N48"/>
  <c r="O48" s="1"/>
  <c r="V48"/>
  <c r="W48" s="1"/>
  <c r="AD48"/>
  <c r="AE48" s="1"/>
  <c r="AL48"/>
  <c r="AM48" s="1"/>
  <c r="AT48"/>
  <c r="AU48" s="1"/>
  <c r="BB48"/>
  <c r="BC48" s="1"/>
  <c r="BJ48"/>
  <c r="BK48" s="1"/>
  <c r="BR48"/>
  <c r="BS48" s="1"/>
  <c r="BZ48"/>
  <c r="CA48" s="1"/>
  <c r="CH48"/>
  <c r="CI48" s="1"/>
  <c r="FZ48"/>
  <c r="GH48"/>
  <c r="GP48"/>
  <c r="GX48"/>
  <c r="HF48"/>
  <c r="HN48"/>
  <c r="HV48"/>
  <c r="ID48"/>
  <c r="IL48"/>
  <c r="IT48"/>
  <c r="F49"/>
  <c r="G49" s="1"/>
  <c r="N49"/>
  <c r="O49" s="1"/>
  <c r="V49"/>
  <c r="W49" s="1"/>
  <c r="AD49"/>
  <c r="AE49" s="1"/>
  <c r="AL49"/>
  <c r="AM49" s="1"/>
  <c r="AT49"/>
  <c r="AU49" s="1"/>
  <c r="BB49"/>
  <c r="BC49" s="1"/>
  <c r="BJ49"/>
  <c r="BK49" s="1"/>
  <c r="BR49"/>
  <c r="BS49" s="1"/>
  <c r="BZ49"/>
  <c r="CA49" s="1"/>
  <c r="CH49"/>
  <c r="CI49" s="1"/>
  <c r="FZ49"/>
  <c r="GH49"/>
  <c r="GP49"/>
  <c r="GX49"/>
  <c r="HF49"/>
  <c r="HN49"/>
  <c r="HV49"/>
  <c r="ID49"/>
  <c r="IL49"/>
  <c r="IT49"/>
  <c r="F50"/>
  <c r="G50" s="1"/>
  <c r="N50"/>
  <c r="O50" s="1"/>
  <c r="V50"/>
  <c r="W50" s="1"/>
  <c r="AD50"/>
  <c r="AE50" s="1"/>
  <c r="AL50"/>
  <c r="AM50" s="1"/>
  <c r="AT50"/>
  <c r="AU50" s="1"/>
  <c r="BB50"/>
  <c r="BC50" s="1"/>
  <c r="BJ50"/>
  <c r="BK50" s="1"/>
  <c r="BR50"/>
  <c r="BS50" s="1"/>
  <c r="BZ50"/>
  <c r="CA50" s="1"/>
  <c r="CH50"/>
  <c r="CI50" s="1"/>
  <c r="FZ50"/>
  <c r="GH50"/>
  <c r="GP50"/>
  <c r="GX50"/>
  <c r="HF50"/>
  <c r="HN50"/>
  <c r="HV50"/>
  <c r="ID50"/>
  <c r="IL50"/>
  <c r="IT50"/>
  <c r="F51"/>
  <c r="G51" s="1"/>
  <c r="N51"/>
  <c r="O51" s="1"/>
  <c r="V51"/>
  <c r="W51" s="1"/>
  <c r="AD51"/>
  <c r="AE51" s="1"/>
  <c r="AL51"/>
  <c r="AM51" s="1"/>
  <c r="AT51"/>
  <c r="AU51" s="1"/>
  <c r="BB51"/>
  <c r="BC51" s="1"/>
  <c r="BJ51"/>
  <c r="BK51" s="1"/>
  <c r="BR51"/>
  <c r="BS51" s="1"/>
  <c r="BZ51"/>
  <c r="CA51" s="1"/>
  <c r="CH51"/>
  <c r="CI51" s="1"/>
  <c r="FZ51"/>
  <c r="GH51"/>
  <c r="GP51"/>
  <c r="GX51"/>
  <c r="HF51"/>
  <c r="HN51"/>
  <c r="HV51"/>
  <c r="ID51"/>
  <c r="IL51"/>
  <c r="IT51"/>
  <c r="F52"/>
  <c r="G52" s="1"/>
  <c r="N52"/>
  <c r="O52" s="1"/>
  <c r="V52"/>
  <c r="W52" s="1"/>
  <c r="AD52"/>
  <c r="AE52" s="1"/>
  <c r="AL52"/>
  <c r="AM52" s="1"/>
  <c r="AT52"/>
  <c r="AU52" s="1"/>
  <c r="BB52"/>
  <c r="BC52" s="1"/>
  <c r="BJ52"/>
  <c r="BK52" s="1"/>
  <c r="BR52"/>
  <c r="BS52" s="1"/>
  <c r="BZ52"/>
  <c r="CA52" s="1"/>
  <c r="CH52"/>
  <c r="CI52" s="1"/>
  <c r="FZ52"/>
  <c r="GH52"/>
  <c r="GP52"/>
  <c r="GX52"/>
  <c r="HF52"/>
  <c r="HN52"/>
  <c r="HV52"/>
  <c r="ID52"/>
  <c r="IL52"/>
  <c r="IT52"/>
  <c r="F53"/>
  <c r="G53" s="1"/>
  <c r="N53"/>
  <c r="O53" s="1"/>
  <c r="V53"/>
  <c r="W53" s="1"/>
  <c r="AD53"/>
  <c r="AE53" s="1"/>
  <c r="AL53"/>
  <c r="AM53" s="1"/>
  <c r="AT53"/>
  <c r="AU53" s="1"/>
  <c r="BB53"/>
  <c r="BC53" s="1"/>
  <c r="BJ53"/>
  <c r="BK53" s="1"/>
  <c r="BR53"/>
  <c r="BS53" s="1"/>
  <c r="BZ53"/>
  <c r="CA53" s="1"/>
  <c r="CH53"/>
  <c r="CI53" s="1"/>
  <c r="FZ53"/>
  <c r="GH53"/>
  <c r="GP53"/>
  <c r="GX53"/>
  <c r="HF53"/>
  <c r="HN53"/>
  <c r="HV53"/>
  <c r="ID53"/>
  <c r="IL53"/>
  <c r="IT53"/>
  <c r="F54"/>
  <c r="G54" s="1"/>
  <c r="N54"/>
  <c r="O54" s="1"/>
  <c r="V54"/>
  <c r="W54" s="1"/>
  <c r="AD54"/>
  <c r="AE54" s="1"/>
  <c r="AL54"/>
  <c r="AM54" s="1"/>
  <c r="AT54"/>
  <c r="AU54" s="1"/>
  <c r="BB54"/>
  <c r="BC54" s="1"/>
  <c r="BJ54"/>
  <c r="BK54" s="1"/>
  <c r="BR54"/>
  <c r="BS54" s="1"/>
  <c r="BZ54"/>
  <c r="CA54" s="1"/>
  <c r="CH54"/>
  <c r="CI54" s="1"/>
  <c r="FZ54"/>
  <c r="GH54"/>
  <c r="GP54"/>
  <c r="GX54"/>
  <c r="HF54"/>
  <c r="HN54"/>
  <c r="HV54"/>
  <c r="ID54"/>
  <c r="IL54"/>
  <c r="IT54"/>
  <c r="F55"/>
  <c r="G55" s="1"/>
  <c r="N55"/>
  <c r="O55" s="1"/>
  <c r="V55"/>
  <c r="W55" s="1"/>
  <c r="AD55"/>
  <c r="AE55" s="1"/>
  <c r="AL55"/>
  <c r="AM55" s="1"/>
  <c r="AT55"/>
  <c r="AU55" s="1"/>
  <c r="BB55"/>
  <c r="BC55" s="1"/>
  <c r="BJ55"/>
  <c r="BK55" s="1"/>
  <c r="BR55"/>
  <c r="BS55" s="1"/>
  <c r="BZ55"/>
  <c r="CA55" s="1"/>
  <c r="CH55"/>
  <c r="CI55" s="1"/>
  <c r="FZ55"/>
  <c r="GH55"/>
  <c r="GP55"/>
  <c r="GX55"/>
  <c r="HF55"/>
  <c r="HN55"/>
  <c r="HV55"/>
  <c r="ID55"/>
  <c r="IL55"/>
  <c r="IT55"/>
  <c r="F56"/>
  <c r="G56" s="1"/>
  <c r="N56"/>
  <c r="O56" s="1"/>
  <c r="V56"/>
  <c r="W56" s="1"/>
  <c r="AD56"/>
  <c r="AE56" s="1"/>
  <c r="AL56"/>
  <c r="AM56" s="1"/>
  <c r="AT56"/>
  <c r="AU56" s="1"/>
  <c r="BB56"/>
  <c r="BC56" s="1"/>
  <c r="BJ56"/>
  <c r="BK56" s="1"/>
  <c r="BR56"/>
  <c r="BS56" s="1"/>
  <c r="BZ56"/>
  <c r="CA56" s="1"/>
  <c r="CH56"/>
  <c r="CI56" s="1"/>
  <c r="FZ56"/>
  <c r="GH56"/>
  <c r="GP56"/>
  <c r="GX56"/>
  <c r="HF56"/>
  <c r="HN56"/>
  <c r="HV56"/>
  <c r="ID56"/>
  <c r="IL56"/>
  <c r="IT56"/>
  <c r="F57"/>
  <c r="G57" s="1"/>
  <c r="N57"/>
  <c r="O57" s="1"/>
  <c r="V57"/>
  <c r="W57" s="1"/>
  <c r="AD57"/>
  <c r="AE57" s="1"/>
  <c r="AL57"/>
  <c r="AM57" s="1"/>
  <c r="AT57"/>
  <c r="AU57" s="1"/>
  <c r="BB57"/>
  <c r="BC57" s="1"/>
  <c r="BJ57"/>
  <c r="BK57" s="1"/>
  <c r="BR57"/>
  <c r="BS57" s="1"/>
  <c r="BZ57"/>
  <c r="CA57" s="1"/>
  <c r="CH57"/>
  <c r="CI57" s="1"/>
  <c r="FZ57"/>
  <c r="GH57"/>
  <c r="GP57"/>
  <c r="GX57"/>
  <c r="HF57"/>
  <c r="HN57"/>
  <c r="HV57"/>
  <c r="ID57"/>
  <c r="IL57"/>
  <c r="IT57"/>
  <c r="F58"/>
  <c r="G58" s="1"/>
  <c r="N58"/>
  <c r="O58" s="1"/>
  <c r="V58"/>
  <c r="W58" s="1"/>
  <c r="AD58"/>
  <c r="AE58" s="1"/>
  <c r="AL58"/>
  <c r="AM58" s="1"/>
  <c r="AT58"/>
  <c r="AU58" s="1"/>
  <c r="BB58"/>
  <c r="BC58" s="1"/>
  <c r="BJ58"/>
  <c r="BK58" s="1"/>
  <c r="BR58"/>
  <c r="BS58" s="1"/>
  <c r="BZ58"/>
  <c r="CA58" s="1"/>
  <c r="CH58"/>
  <c r="CI58" s="1"/>
  <c r="FZ58"/>
  <c r="GH58"/>
  <c r="GP58"/>
  <c r="GX58"/>
  <c r="HF58"/>
  <c r="HN58"/>
  <c r="HV58"/>
  <c r="ID58"/>
  <c r="IL58"/>
  <c r="IT58"/>
  <c r="F59"/>
  <c r="G59" s="1"/>
  <c r="N59"/>
  <c r="O59" s="1"/>
  <c r="V59"/>
  <c r="W59" s="1"/>
  <c r="AD59"/>
  <c r="AE59" s="1"/>
  <c r="AL59"/>
  <c r="AM59" s="1"/>
  <c r="AT59"/>
  <c r="AU59" s="1"/>
  <c r="BB59"/>
  <c r="BC59" s="1"/>
  <c r="BJ59"/>
  <c r="BK59" s="1"/>
  <c r="BR59"/>
  <c r="BS59" s="1"/>
  <c r="BZ59"/>
  <c r="CA59" s="1"/>
  <c r="CH59"/>
  <c r="CI59" s="1"/>
  <c r="FZ59"/>
  <c r="GH59"/>
  <c r="GP59"/>
  <c r="GX59"/>
  <c r="HF59"/>
  <c r="HN59"/>
  <c r="HV59"/>
  <c r="ID59"/>
  <c r="IL59"/>
  <c r="IT59"/>
  <c r="F60"/>
  <c r="G60" s="1"/>
  <c r="N60"/>
  <c r="O60" s="1"/>
  <c r="V60"/>
  <c r="W60" s="1"/>
  <c r="AD60"/>
  <c r="AE60" s="1"/>
  <c r="AL60"/>
  <c r="AM60" s="1"/>
  <c r="AT60"/>
  <c r="AU60" s="1"/>
  <c r="BB60"/>
  <c r="BC60" s="1"/>
  <c r="BJ60"/>
  <c r="BK60" s="1"/>
  <c r="BR60"/>
  <c r="BS60" s="1"/>
  <c r="BZ60"/>
  <c r="CA60" s="1"/>
  <c r="CH60"/>
  <c r="CI60" s="1"/>
  <c r="FZ60"/>
  <c r="GH60"/>
  <c r="GP60"/>
  <c r="GX60"/>
  <c r="HF60"/>
  <c r="HN60"/>
  <c r="HV60"/>
  <c r="ID60"/>
  <c r="IL60"/>
  <c r="IT60"/>
  <c r="F62"/>
  <c r="G62" s="1"/>
  <c r="N62"/>
  <c r="O62" s="1"/>
  <c r="V62"/>
  <c r="W62" s="1"/>
  <c r="AD62"/>
  <c r="AE62" s="1"/>
  <c r="AL62"/>
  <c r="AM62" s="1"/>
  <c r="AT62"/>
  <c r="AU62" s="1"/>
  <c r="BB62"/>
  <c r="BC62" s="1"/>
  <c r="BJ62"/>
  <c r="BK62" s="1"/>
  <c r="BR62"/>
  <c r="BS62" s="1"/>
  <c r="BZ62"/>
  <c r="CA62" s="1"/>
  <c r="CH62"/>
  <c r="CI62" s="1"/>
  <c r="FZ62"/>
  <c r="GH62"/>
  <c r="GP62"/>
  <c r="GX62"/>
  <c r="HF62"/>
  <c r="HN62"/>
  <c r="HV62"/>
  <c r="ID62"/>
  <c r="IL62"/>
  <c r="IT62"/>
  <c r="F63"/>
  <c r="G63" s="1"/>
  <c r="N63"/>
  <c r="O63" s="1"/>
  <c r="V63"/>
  <c r="W63" s="1"/>
  <c r="AD63"/>
  <c r="AE63" s="1"/>
  <c r="AL63"/>
  <c r="AM63" s="1"/>
  <c r="AT63"/>
  <c r="AU63" s="1"/>
  <c r="BB63"/>
  <c r="BC63" s="1"/>
  <c r="BJ63"/>
  <c r="BK63" s="1"/>
  <c r="BR63"/>
  <c r="BS63" s="1"/>
  <c r="BZ63"/>
  <c r="CA63" s="1"/>
  <c r="CH63"/>
  <c r="CI63" s="1"/>
  <c r="FZ63"/>
  <c r="GH63"/>
  <c r="GP63"/>
  <c r="GX63"/>
  <c r="HF63"/>
  <c r="HN63"/>
  <c r="HV63"/>
  <c r="ID63"/>
  <c r="IL63"/>
  <c r="IT63"/>
  <c r="F64"/>
  <c r="G64" s="1"/>
  <c r="N64"/>
  <c r="O64" s="1"/>
  <c r="V64"/>
  <c r="W64" s="1"/>
  <c r="AD64"/>
  <c r="AE64" s="1"/>
  <c r="AL64"/>
  <c r="AM64" s="1"/>
  <c r="AT64"/>
  <c r="AU64" s="1"/>
  <c r="BB64"/>
  <c r="BC64" s="1"/>
  <c r="BJ64"/>
  <c r="BK64" s="1"/>
  <c r="BR64"/>
  <c r="BS64" s="1"/>
  <c r="BZ64"/>
  <c r="CA64" s="1"/>
  <c r="CH64"/>
  <c r="CI64" s="1"/>
  <c r="FZ64"/>
  <c r="GH64"/>
  <c r="GP64"/>
  <c r="GX64"/>
  <c r="HF64"/>
  <c r="HN64"/>
  <c r="HV64"/>
  <c r="ID64"/>
  <c r="IL64"/>
  <c r="IT64"/>
  <c r="F65"/>
  <c r="G65" s="1"/>
  <c r="N65"/>
  <c r="O65" s="1"/>
  <c r="V65"/>
  <c r="W65" s="1"/>
  <c r="AD65"/>
  <c r="AE65" s="1"/>
  <c r="AL65"/>
  <c r="AM65" s="1"/>
  <c r="AT65"/>
  <c r="AU65" s="1"/>
  <c r="BB65"/>
  <c r="BC65" s="1"/>
  <c r="BJ65"/>
  <c r="BK65" s="1"/>
  <c r="BR65"/>
  <c r="BS65" s="1"/>
  <c r="BZ65"/>
  <c r="CA65" s="1"/>
  <c r="CH65"/>
  <c r="CI65" s="1"/>
  <c r="FZ65"/>
  <c r="GH65"/>
  <c r="GP65"/>
  <c r="GX65"/>
  <c r="HF65"/>
  <c r="HN65"/>
  <c r="HV65"/>
  <c r="ID65"/>
  <c r="IL65"/>
  <c r="IT65"/>
  <c r="F66"/>
  <c r="G66" s="1"/>
  <c r="N66"/>
  <c r="O66" s="1"/>
  <c r="V66"/>
  <c r="W66" s="1"/>
  <c r="AD66"/>
  <c r="AE66" s="1"/>
  <c r="AL66"/>
  <c r="AM66" s="1"/>
  <c r="AT66"/>
  <c r="AU66" s="1"/>
  <c r="BB66"/>
  <c r="BC66" s="1"/>
  <c r="BJ66"/>
  <c r="BK66" s="1"/>
  <c r="BR66"/>
  <c r="BS66" s="1"/>
  <c r="BZ66"/>
  <c r="CA66" s="1"/>
  <c r="CH66"/>
  <c r="CI66" s="1"/>
  <c r="FZ66"/>
  <c r="GH66"/>
  <c r="GP66"/>
  <c r="W72"/>
  <c r="GX66"/>
  <c r="HF66"/>
  <c r="HN66"/>
  <c r="HV66"/>
  <c r="ID66"/>
  <c r="IL66"/>
  <c r="IT66"/>
  <c r="F67"/>
  <c r="G67" s="1"/>
  <c r="N67"/>
  <c r="O67" s="1"/>
  <c r="V67"/>
  <c r="W67" s="1"/>
  <c r="AD67"/>
  <c r="AE67" s="1"/>
  <c r="AL67"/>
  <c r="AM67" s="1"/>
  <c r="AT67"/>
  <c r="AU67" s="1"/>
  <c r="BB67"/>
  <c r="BC67" s="1"/>
  <c r="BJ67"/>
  <c r="BK67" s="1"/>
  <c r="BR67"/>
  <c r="BS67" s="1"/>
  <c r="BZ67"/>
  <c r="CA67" s="1"/>
  <c r="CH67"/>
  <c r="CI67" s="1"/>
  <c r="FZ67"/>
  <c r="GH67"/>
  <c r="GP67"/>
  <c r="GX67"/>
  <c r="HF67"/>
  <c r="HN67"/>
  <c r="HV67"/>
  <c r="ID67"/>
  <c r="IL67"/>
  <c r="IT67"/>
  <c r="F68"/>
  <c r="G68" s="1"/>
  <c r="N68"/>
  <c r="O68" s="1"/>
  <c r="V68"/>
  <c r="W68" s="1"/>
  <c r="AD68"/>
  <c r="AE68" s="1"/>
  <c r="AL68"/>
  <c r="AM68" s="1"/>
  <c r="AT68"/>
  <c r="AU68" s="1"/>
  <c r="BB68"/>
  <c r="BC68" s="1"/>
  <c r="BJ68"/>
  <c r="BK68" s="1"/>
  <c r="BR68"/>
  <c r="BS68" s="1"/>
  <c r="BZ68"/>
  <c r="CA68" s="1"/>
  <c r="CH68"/>
  <c r="CI68" s="1"/>
  <c r="FZ68"/>
  <c r="GH68"/>
  <c r="GP68"/>
  <c r="GX68"/>
  <c r="HF68"/>
  <c r="HN68"/>
  <c r="HV68"/>
  <c r="ID68"/>
  <c r="IL68"/>
  <c r="IT68"/>
  <c r="F69"/>
  <c r="G69" s="1"/>
  <c r="N69"/>
  <c r="O69" s="1"/>
  <c r="V69"/>
  <c r="W69" s="1"/>
  <c r="AD69"/>
  <c r="AE69" s="1"/>
  <c r="AL69"/>
  <c r="AM69" s="1"/>
  <c r="AT69"/>
  <c r="AU69" s="1"/>
  <c r="BB69"/>
  <c r="BC69" s="1"/>
  <c r="BJ69"/>
  <c r="BK69" s="1"/>
  <c r="BR69"/>
  <c r="BS69" s="1"/>
  <c r="BZ69"/>
  <c r="CA69" s="1"/>
  <c r="CH69"/>
  <c r="CI69" s="1"/>
  <c r="FZ69"/>
  <c r="GH69"/>
  <c r="GP69"/>
  <c r="GX69"/>
  <c r="HF69"/>
  <c r="HN69"/>
  <c r="HV69"/>
  <c r="ID69"/>
  <c r="IL69"/>
  <c r="IT69"/>
  <c r="F70"/>
  <c r="G70" s="1"/>
  <c r="N70"/>
  <c r="O70" s="1"/>
  <c r="V70"/>
  <c r="W70" s="1"/>
  <c r="AD70"/>
  <c r="AE70" s="1"/>
  <c r="AL70"/>
  <c r="AM70" s="1"/>
  <c r="AT70"/>
  <c r="AU70" s="1"/>
  <c r="BB70"/>
  <c r="BC70" s="1"/>
  <c r="BJ70"/>
  <c r="BK70" s="1"/>
  <c r="BR70"/>
  <c r="BS70" s="1"/>
  <c r="BZ70"/>
  <c r="CA70" s="1"/>
  <c r="CH70"/>
  <c r="CI70" s="1"/>
  <c r="FZ70"/>
  <c r="GH70"/>
  <c r="GP70"/>
  <c r="GX70"/>
  <c r="HF70"/>
  <c r="HN70"/>
  <c r="HV70"/>
  <c r="ID70"/>
  <c r="IL70"/>
  <c r="IT70"/>
  <c r="F71"/>
  <c r="G71" s="1"/>
  <c r="N71"/>
  <c r="O71" s="1"/>
  <c r="V71"/>
  <c r="W71" s="1"/>
  <c r="AD71"/>
  <c r="AE71" s="1"/>
  <c r="AL71"/>
  <c r="AM71" s="1"/>
  <c r="AT71"/>
  <c r="AU71" s="1"/>
  <c r="BB71"/>
  <c r="BC71" s="1"/>
  <c r="BJ71"/>
  <c r="BK71" s="1"/>
  <c r="BR71"/>
  <c r="BS71" s="1"/>
  <c r="BZ71"/>
  <c r="CA71" s="1"/>
  <c r="CH71"/>
  <c r="CI71" s="1"/>
  <c r="FZ71"/>
  <c r="GH71"/>
  <c r="GP71"/>
  <c r="GX71"/>
  <c r="HF71"/>
  <c r="HN71"/>
  <c r="HV71"/>
  <c r="ID71"/>
  <c r="IL71"/>
  <c r="IT71"/>
  <c r="FZ72"/>
  <c r="GH72"/>
  <c r="GP72"/>
  <c r="GX72"/>
  <c r="HF72"/>
  <c r="HN72"/>
  <c r="HV72"/>
  <c r="ID72"/>
  <c r="IL72"/>
  <c r="IT72"/>
  <c r="F73"/>
  <c r="G73" s="1"/>
  <c r="N73"/>
  <c r="O73" s="1"/>
  <c r="V73"/>
  <c r="W73" s="1"/>
  <c r="AD73"/>
  <c r="AE73" s="1"/>
  <c r="AL73"/>
  <c r="AM73" s="1"/>
  <c r="AT73"/>
  <c r="AU73" s="1"/>
  <c r="BB73"/>
  <c r="BC73" s="1"/>
  <c r="BJ73"/>
  <c r="BK73" s="1"/>
  <c r="BR73"/>
  <c r="BS73" s="1"/>
  <c r="BZ73"/>
  <c r="CA73" s="1"/>
  <c r="CH73"/>
  <c r="CI73" s="1"/>
  <c r="FZ73"/>
  <c r="GH73"/>
  <c r="GP73"/>
  <c r="GX73"/>
  <c r="HF73"/>
  <c r="HN73"/>
  <c r="HV73"/>
  <c r="ID73"/>
  <c r="IL73"/>
  <c r="IT73"/>
  <c r="F74"/>
  <c r="G74" s="1"/>
  <c r="N74"/>
  <c r="O74" s="1"/>
  <c r="V74"/>
  <c r="W74" s="1"/>
  <c r="AD74"/>
  <c r="AE74" s="1"/>
  <c r="AL74"/>
  <c r="AM74" s="1"/>
  <c r="AT74"/>
  <c r="AU74" s="1"/>
  <c r="BB74"/>
  <c r="BC74" s="1"/>
  <c r="BJ74"/>
  <c r="BK74" s="1"/>
  <c r="BR74"/>
  <c r="BS74" s="1"/>
  <c r="BZ74"/>
  <c r="CA74" s="1"/>
  <c r="CH74"/>
  <c r="CI74" s="1"/>
  <c r="FZ74"/>
  <c r="GH74"/>
  <c r="GP74"/>
  <c r="GX74"/>
  <c r="HF74"/>
  <c r="HN74"/>
  <c r="HV74"/>
  <c r="ID74"/>
  <c r="IL74"/>
  <c r="IT74"/>
  <c r="F75"/>
  <c r="G75" s="1"/>
  <c r="N75"/>
  <c r="O75" s="1"/>
  <c r="V75"/>
  <c r="W75" s="1"/>
  <c r="AD75"/>
  <c r="AE75" s="1"/>
  <c r="AL75"/>
  <c r="AM75" s="1"/>
  <c r="AT75"/>
  <c r="AU75" s="1"/>
  <c r="BB75"/>
  <c r="BC75" s="1"/>
  <c r="BJ75"/>
  <c r="BK75" s="1"/>
  <c r="BR75"/>
  <c r="BS75" s="1"/>
  <c r="BZ75"/>
  <c r="CA75" s="1"/>
  <c r="CH75"/>
  <c r="CI75" s="1"/>
  <c r="FZ75"/>
  <c r="GH75"/>
  <c r="GP75"/>
  <c r="GX75"/>
  <c r="HF75"/>
  <c r="HN75"/>
  <c r="HV75"/>
  <c r="ID75"/>
  <c r="IL75"/>
  <c r="IT75"/>
  <c r="F76"/>
  <c r="G76" s="1"/>
  <c r="N76"/>
  <c r="O76" s="1"/>
  <c r="V76"/>
  <c r="W76" s="1"/>
  <c r="AD76"/>
  <c r="AE76" s="1"/>
  <c r="AL76"/>
  <c r="AM76" s="1"/>
  <c r="AT76"/>
  <c r="AU76" s="1"/>
  <c r="BB76"/>
  <c r="BC76" s="1"/>
  <c r="BJ76"/>
  <c r="BK76" s="1"/>
  <c r="BR76"/>
  <c r="BS76" s="1"/>
  <c r="BZ76"/>
  <c r="CA76" s="1"/>
  <c r="CH76"/>
  <c r="CI76" s="1"/>
  <c r="FZ76"/>
  <c r="GH76"/>
  <c r="GP76"/>
  <c r="GX76"/>
  <c r="HF76"/>
  <c r="HN76"/>
  <c r="HV76"/>
  <c r="ID76"/>
  <c r="IL76"/>
  <c r="IT76"/>
  <c r="F77"/>
  <c r="G77" s="1"/>
  <c r="N77"/>
  <c r="O77" s="1"/>
  <c r="V77"/>
  <c r="W77" s="1"/>
  <c r="AD77"/>
  <c r="AE77" s="1"/>
  <c r="AL77"/>
  <c r="AM77" s="1"/>
  <c r="AT77"/>
  <c r="AU77" s="1"/>
  <c r="BB77"/>
  <c r="BC77" s="1"/>
  <c r="BJ77"/>
  <c r="BK77" s="1"/>
  <c r="BR77"/>
  <c r="BS77" s="1"/>
  <c r="BZ77"/>
  <c r="CA77" s="1"/>
  <c r="CH77"/>
  <c r="CI77" s="1"/>
  <c r="FZ77"/>
  <c r="GH77"/>
  <c r="GP77"/>
  <c r="GX77"/>
  <c r="HF77"/>
  <c r="HN77"/>
  <c r="HV77"/>
  <c r="ID77"/>
  <c r="IL77"/>
  <c r="IT77"/>
  <c r="F78"/>
  <c r="G78" s="1"/>
  <c r="N78"/>
  <c r="O78" s="1"/>
  <c r="V78"/>
  <c r="W78" s="1"/>
  <c r="AD78"/>
  <c r="AE78" s="1"/>
  <c r="AL78"/>
  <c r="AM78" s="1"/>
  <c r="AT78"/>
  <c r="AU78" s="1"/>
  <c r="BB78"/>
  <c r="BC78" s="1"/>
  <c r="BJ78"/>
  <c r="BK78" s="1"/>
  <c r="BR78"/>
  <c r="BS78" s="1"/>
  <c r="BZ78"/>
  <c r="CA78" s="1"/>
  <c r="CH78"/>
  <c r="CI78" s="1"/>
  <c r="FZ78"/>
  <c r="GH78"/>
  <c r="GP78"/>
  <c r="GX78"/>
  <c r="HF78"/>
  <c r="HN78"/>
  <c r="HV78"/>
  <c r="ID78"/>
  <c r="IL78"/>
  <c r="IT78"/>
  <c r="F79"/>
  <c r="G79" s="1"/>
  <c r="N79"/>
  <c r="O79" s="1"/>
  <c r="V79"/>
  <c r="W79" s="1"/>
  <c r="AD79"/>
  <c r="AE79" s="1"/>
  <c r="AL79"/>
  <c r="AM79" s="1"/>
  <c r="AT79"/>
  <c r="AU79" s="1"/>
  <c r="BB79"/>
  <c r="BC79" s="1"/>
  <c r="BJ79"/>
  <c r="BK79" s="1"/>
  <c r="BR79"/>
  <c r="BS79" s="1"/>
  <c r="BZ79"/>
  <c r="CA79" s="1"/>
  <c r="CH79"/>
  <c r="CI79" s="1"/>
  <c r="FZ79"/>
  <c r="GH79"/>
  <c r="GP79"/>
  <c r="GX79"/>
  <c r="HF79"/>
  <c r="HN79"/>
  <c r="HV79"/>
  <c r="ID79"/>
  <c r="IL79"/>
  <c r="IT79"/>
  <c r="F80"/>
  <c r="G80" s="1"/>
  <c r="N80"/>
  <c r="O80" s="1"/>
  <c r="V80"/>
  <c r="W80" s="1"/>
  <c r="AD80"/>
  <c r="AE80" s="1"/>
  <c r="AL80"/>
  <c r="AM80" s="1"/>
  <c r="AT80"/>
  <c r="AU80" s="1"/>
  <c r="BB80"/>
  <c r="BC80" s="1"/>
  <c r="BJ80"/>
  <c r="BK80" s="1"/>
  <c r="BR80"/>
  <c r="BS80" s="1"/>
  <c r="BZ80"/>
  <c r="CA80" s="1"/>
  <c r="CH80"/>
  <c r="CI80" s="1"/>
  <c r="FZ80"/>
  <c r="GH80"/>
  <c r="GP80"/>
  <c r="GX80"/>
  <c r="HF80"/>
  <c r="HN80"/>
  <c r="HV80"/>
  <c r="ID80"/>
  <c r="IL80"/>
  <c r="IT80"/>
  <c r="F81"/>
  <c r="G81" s="1"/>
  <c r="N81"/>
  <c r="O81" s="1"/>
  <c r="V81"/>
  <c r="W81" s="1"/>
  <c r="AD81"/>
  <c r="AE81" s="1"/>
  <c r="AL81"/>
  <c r="AM81" s="1"/>
  <c r="AT81"/>
  <c r="AU81" s="1"/>
  <c r="BB81"/>
  <c r="BC81" s="1"/>
  <c r="BJ81"/>
  <c r="BK81" s="1"/>
  <c r="BR81"/>
  <c r="BS81" s="1"/>
  <c r="BZ81"/>
  <c r="CA81" s="1"/>
  <c r="CH81"/>
  <c r="CI81" s="1"/>
  <c r="FZ81"/>
  <c r="GH81"/>
  <c r="GP81"/>
  <c r="GX81"/>
  <c r="HF81"/>
  <c r="HN81"/>
  <c r="HV81"/>
  <c r="ID81"/>
  <c r="IL81"/>
  <c r="IT81"/>
  <c r="F82"/>
  <c r="G82" s="1"/>
  <c r="N82"/>
  <c r="O82" s="1"/>
  <c r="V82"/>
  <c r="W82" s="1"/>
  <c r="AD82"/>
  <c r="AE82" s="1"/>
  <c r="AL82"/>
  <c r="AM82" s="1"/>
  <c r="AT82"/>
  <c r="AU82" s="1"/>
  <c r="BB82"/>
  <c r="BC82" s="1"/>
  <c r="BJ82"/>
  <c r="BK82" s="1"/>
  <c r="BR82"/>
  <c r="BS82" s="1"/>
  <c r="BZ82"/>
  <c r="CA82" s="1"/>
  <c r="CH82"/>
  <c r="CI82" s="1"/>
  <c r="FZ82"/>
  <c r="GH82"/>
  <c r="GP82"/>
  <c r="GX82"/>
  <c r="HF82"/>
  <c r="HN82"/>
  <c r="HV82"/>
  <c r="ID82"/>
  <c r="IL82"/>
  <c r="IT82"/>
  <c r="F83"/>
  <c r="G83" s="1"/>
  <c r="N83"/>
  <c r="O83" s="1"/>
  <c r="V83"/>
  <c r="W83" s="1"/>
  <c r="AD83"/>
  <c r="AE83" s="1"/>
  <c r="AL83"/>
  <c r="AM83" s="1"/>
  <c r="AT83"/>
  <c r="AU83" s="1"/>
  <c r="BB83"/>
  <c r="BC83" s="1"/>
  <c r="BJ83"/>
  <c r="BK83" s="1"/>
  <c r="BR83"/>
  <c r="BS83" s="1"/>
  <c r="BZ83"/>
  <c r="CA83" s="1"/>
  <c r="CH83"/>
  <c r="CI83" s="1"/>
  <c r="FZ83"/>
  <c r="GH83"/>
  <c r="GP83"/>
  <c r="GX83"/>
  <c r="HF83"/>
  <c r="HN83"/>
  <c r="HV83"/>
  <c r="ID83"/>
  <c r="IL83"/>
  <c r="IT83"/>
  <c r="F84"/>
  <c r="G84" s="1"/>
  <c r="N84"/>
  <c r="O84" s="1"/>
  <c r="V84"/>
  <c r="W84" s="1"/>
  <c r="AD84"/>
  <c r="AE84" s="1"/>
  <c r="AL84"/>
  <c r="AM84" s="1"/>
  <c r="AT84"/>
  <c r="AU84" s="1"/>
  <c r="BB84"/>
  <c r="BC84" s="1"/>
  <c r="BJ84"/>
  <c r="BK84" s="1"/>
  <c r="BR84"/>
  <c r="BS84" s="1"/>
  <c r="BZ84"/>
  <c r="CA84" s="1"/>
  <c r="CH84"/>
  <c r="CI84" s="1"/>
  <c r="FZ84"/>
  <c r="GH84"/>
  <c r="GP84"/>
  <c r="GX84"/>
  <c r="HF84"/>
  <c r="HN84"/>
  <c r="HV84"/>
  <c r="ID84"/>
  <c r="IL84"/>
  <c r="IT84"/>
  <c r="F85"/>
  <c r="G85" s="1"/>
  <c r="N85"/>
  <c r="O85" s="1"/>
  <c r="V85"/>
  <c r="W85" s="1"/>
  <c r="AD85"/>
  <c r="AE85" s="1"/>
  <c r="AL85"/>
  <c r="AM85" s="1"/>
  <c r="AT85"/>
  <c r="AU85" s="1"/>
  <c r="BB85"/>
  <c r="BC85" s="1"/>
  <c r="BJ85"/>
  <c r="BK85" s="1"/>
  <c r="BR85"/>
  <c r="BS85" s="1"/>
  <c r="BZ85"/>
  <c r="CA85" s="1"/>
  <c r="CH85"/>
  <c r="CI85" s="1"/>
  <c r="FZ85"/>
  <c r="GH85"/>
  <c r="GP85"/>
  <c r="GX85"/>
  <c r="HF85"/>
  <c r="HN85"/>
  <c r="HV85"/>
  <c r="ID85"/>
  <c r="IL85"/>
  <c r="IT85"/>
  <c r="F86"/>
  <c r="G86" s="1"/>
  <c r="N86"/>
  <c r="O86" s="1"/>
  <c r="V86"/>
  <c r="W86" s="1"/>
  <c r="AD86"/>
  <c r="AE86" s="1"/>
  <c r="AL86"/>
  <c r="AM86" s="1"/>
  <c r="AT86"/>
  <c r="AU86" s="1"/>
  <c r="BB86"/>
  <c r="BC86" s="1"/>
  <c r="BJ86"/>
  <c r="BK86" s="1"/>
  <c r="BR86"/>
  <c r="BS86" s="1"/>
  <c r="BZ86"/>
  <c r="CA86" s="1"/>
  <c r="CH86"/>
  <c r="CI86" s="1"/>
  <c r="FZ86"/>
  <c r="GH86"/>
  <c r="GP86"/>
  <c r="GX86"/>
  <c r="HF86"/>
  <c r="HN86"/>
  <c r="HV86"/>
  <c r="ID86"/>
  <c r="IL86"/>
  <c r="IT86"/>
  <c r="F87"/>
  <c r="G87" s="1"/>
  <c r="N87"/>
  <c r="O87" s="1"/>
  <c r="V87"/>
  <c r="W87" s="1"/>
  <c r="AD87"/>
  <c r="AE87" s="1"/>
  <c r="AL87"/>
  <c r="AM87" s="1"/>
  <c r="AT87"/>
  <c r="AU87" s="1"/>
  <c r="BB87"/>
  <c r="BC87" s="1"/>
  <c r="BJ87"/>
  <c r="BK87" s="1"/>
  <c r="BR87"/>
  <c r="BS87" s="1"/>
  <c r="BZ87"/>
  <c r="CA87" s="1"/>
  <c r="CH87"/>
  <c r="CI87" s="1"/>
  <c r="FZ87"/>
  <c r="GH87"/>
  <c r="GP87"/>
  <c r="GX87"/>
  <c r="HF87"/>
  <c r="HN87"/>
  <c r="HV87"/>
  <c r="ID87"/>
  <c r="IL87"/>
  <c r="IT87"/>
  <c r="F88"/>
  <c r="G88" s="1"/>
  <c r="N88"/>
  <c r="O88" s="1"/>
  <c r="V88"/>
  <c r="W88" s="1"/>
  <c r="AD88"/>
  <c r="AE88" s="1"/>
  <c r="AL88"/>
  <c r="AM88" s="1"/>
  <c r="AT88"/>
  <c r="AU88" s="1"/>
  <c r="BB88"/>
  <c r="BC88" s="1"/>
  <c r="BJ88"/>
  <c r="BK88" s="1"/>
  <c r="BR88"/>
  <c r="BS88" s="1"/>
  <c r="BZ88"/>
  <c r="CA88" s="1"/>
  <c r="CH88"/>
  <c r="CI88" s="1"/>
  <c r="FZ88"/>
  <c r="GH88"/>
  <c r="GP88"/>
  <c r="GX88"/>
  <c r="HF88"/>
  <c r="HN88"/>
  <c r="HV88"/>
  <c r="ID88"/>
  <c r="IL88"/>
  <c r="IT88"/>
  <c r="F89"/>
  <c r="G89" s="1"/>
  <c r="N89"/>
  <c r="O89" s="1"/>
  <c r="V89"/>
  <c r="W89" s="1"/>
  <c r="AD89"/>
  <c r="AE89" s="1"/>
  <c r="AL89"/>
  <c r="AM89" s="1"/>
  <c r="AT89"/>
  <c r="AU89" s="1"/>
  <c r="BB89"/>
  <c r="BC89" s="1"/>
  <c r="BJ89"/>
  <c r="BK89" s="1"/>
  <c r="BR89"/>
  <c r="BS89" s="1"/>
  <c r="BZ89"/>
  <c r="CA89" s="1"/>
  <c r="CH89"/>
  <c r="CI89" s="1"/>
  <c r="FZ89"/>
  <c r="GH89"/>
  <c r="GP89"/>
  <c r="GX89"/>
  <c r="HF89"/>
  <c r="HN89"/>
  <c r="HV89"/>
  <c r="ID89"/>
  <c r="IL89"/>
  <c r="IT89"/>
  <c r="F90"/>
  <c r="G90" s="1"/>
  <c r="N90"/>
  <c r="O90" s="1"/>
  <c r="V90"/>
  <c r="W90" s="1"/>
  <c r="AD90"/>
  <c r="AE90" s="1"/>
  <c r="AL90"/>
  <c r="AM90" s="1"/>
  <c r="AT90"/>
  <c r="AU90" s="1"/>
  <c r="BB90"/>
  <c r="BC90" s="1"/>
  <c r="BJ90"/>
  <c r="BK90" s="1"/>
  <c r="BR90"/>
  <c r="BS90" s="1"/>
  <c r="BZ90"/>
  <c r="CA90" s="1"/>
  <c r="CH90"/>
  <c r="CI90" s="1"/>
  <c r="FZ90"/>
  <c r="GH90"/>
  <c r="GP90"/>
  <c r="GX90"/>
  <c r="HF90"/>
  <c r="HN90"/>
  <c r="HV90"/>
  <c r="ID90"/>
  <c r="IL90"/>
  <c r="IT90"/>
  <c r="F91"/>
  <c r="G91" s="1"/>
  <c r="N91"/>
  <c r="O91" s="1"/>
  <c r="V91"/>
  <c r="W91" s="1"/>
  <c r="AD91"/>
  <c r="AE91" s="1"/>
  <c r="AL91"/>
  <c r="AM91" s="1"/>
  <c r="AT91"/>
  <c r="AU91" s="1"/>
  <c r="BB91"/>
  <c r="BC91" s="1"/>
  <c r="BJ91"/>
  <c r="BK91" s="1"/>
  <c r="BR91"/>
  <c r="BS91" s="1"/>
  <c r="BZ91"/>
  <c r="CA91" s="1"/>
  <c r="CH91"/>
  <c r="CI91" s="1"/>
  <c r="FZ91"/>
  <c r="GH91"/>
  <c r="GP91"/>
  <c r="GX91"/>
  <c r="HF91"/>
  <c r="HN91"/>
  <c r="HV91"/>
  <c r="ID91"/>
  <c r="IL91"/>
  <c r="IT91"/>
  <c r="F92"/>
  <c r="G92" s="1"/>
  <c r="N92"/>
  <c r="O92" s="1"/>
  <c r="V92"/>
  <c r="W92" s="1"/>
  <c r="AD92"/>
  <c r="AE92" s="1"/>
  <c r="AL92"/>
  <c r="AM92" s="1"/>
  <c r="AT92"/>
  <c r="AU92" s="1"/>
  <c r="BB92"/>
  <c r="BC92" s="1"/>
  <c r="BJ92"/>
  <c r="BK92" s="1"/>
  <c r="BR92"/>
  <c r="BS92" s="1"/>
  <c r="BZ92"/>
  <c r="CA92" s="1"/>
  <c r="CH92"/>
  <c r="CI92" s="1"/>
  <c r="FZ92"/>
  <c r="GH92"/>
  <c r="GP92"/>
  <c r="GX92"/>
  <c r="HF92"/>
  <c r="HN92"/>
  <c r="HV92"/>
  <c r="ID92"/>
  <c r="IL92"/>
  <c r="IT92"/>
  <c r="F93"/>
  <c r="G93" s="1"/>
  <c r="N93"/>
  <c r="O93" s="1"/>
  <c r="V93"/>
  <c r="W93" s="1"/>
  <c r="AD93"/>
  <c r="AE93" s="1"/>
  <c r="AL93"/>
  <c r="AM93" s="1"/>
  <c r="AT93"/>
  <c r="AU93" s="1"/>
  <c r="BB93"/>
  <c r="BC93" s="1"/>
  <c r="BJ93"/>
  <c r="BK93" s="1"/>
  <c r="BR93"/>
  <c r="BS93" s="1"/>
  <c r="BZ93"/>
  <c r="CA93" s="1"/>
  <c r="CH93"/>
  <c r="CI93" s="1"/>
  <c r="FZ93"/>
  <c r="GH93"/>
  <c r="GP93"/>
  <c r="GX93"/>
  <c r="HF93"/>
  <c r="HN93"/>
  <c r="HV93"/>
  <c r="ID93"/>
  <c r="IL93"/>
  <c r="IT93"/>
  <c r="F94"/>
  <c r="G94" s="1"/>
  <c r="N94"/>
  <c r="O94" s="1"/>
  <c r="V94"/>
  <c r="W94" s="1"/>
  <c r="AD94"/>
  <c r="AE94" s="1"/>
  <c r="AL94"/>
  <c r="AM94" s="1"/>
  <c r="AT94"/>
  <c r="AU94" s="1"/>
  <c r="BB94"/>
  <c r="BC94" s="1"/>
  <c r="BJ94"/>
  <c r="BK94" s="1"/>
  <c r="BR94"/>
  <c r="BS94" s="1"/>
  <c r="BZ94"/>
  <c r="CA94" s="1"/>
  <c r="CH94"/>
  <c r="CI94" s="1"/>
  <c r="FZ94"/>
  <c r="GH94"/>
  <c r="GP94"/>
  <c r="GX94"/>
  <c r="HF94"/>
  <c r="HN94"/>
  <c r="HV94"/>
  <c r="ID94"/>
  <c r="IL94"/>
  <c r="IT94"/>
  <c r="F95"/>
  <c r="G95" s="1"/>
  <c r="H95" s="1"/>
  <c r="J95" s="1"/>
  <c r="N95"/>
  <c r="O95" s="1"/>
  <c r="V95"/>
  <c r="W95" s="1"/>
  <c r="AD95"/>
  <c r="AE95" s="1"/>
  <c r="AL95"/>
  <c r="AM95" s="1"/>
  <c r="AT95"/>
  <c r="AU95" s="1"/>
  <c r="BB95"/>
  <c r="BC95" s="1"/>
  <c r="BJ95"/>
  <c r="BK95" s="1"/>
  <c r="BR95"/>
  <c r="BS95" s="1"/>
  <c r="BZ95"/>
  <c r="CA95" s="1"/>
  <c r="CH95"/>
  <c r="CI95" s="1"/>
  <c r="FZ95"/>
  <c r="GH95"/>
  <c r="GP95"/>
  <c r="GX95"/>
  <c r="HF95"/>
  <c r="HN95"/>
  <c r="HV95"/>
  <c r="ID95"/>
  <c r="IL95"/>
  <c r="IT95"/>
  <c r="H61" l="1"/>
  <c r="J61" s="1"/>
  <c r="O61"/>
  <c r="P95"/>
  <c r="R95" s="1"/>
  <c r="H26"/>
  <c r="J26" s="1"/>
  <c r="P26"/>
  <c r="R26" s="1"/>
  <c r="W26"/>
  <c r="AE72"/>
  <c r="P94"/>
  <c r="R94" s="1"/>
  <c r="H94"/>
  <c r="J94" s="1"/>
  <c r="P93"/>
  <c r="R93" s="1"/>
  <c r="H93"/>
  <c r="J93" s="1"/>
  <c r="P92"/>
  <c r="R92" s="1"/>
  <c r="H92"/>
  <c r="J92" s="1"/>
  <c r="P91"/>
  <c r="R91" s="1"/>
  <c r="H91"/>
  <c r="J91" s="1"/>
  <c r="P90"/>
  <c r="R90" s="1"/>
  <c r="H90"/>
  <c r="J90" s="1"/>
  <c r="P89"/>
  <c r="R89" s="1"/>
  <c r="H89"/>
  <c r="J89" s="1"/>
  <c r="P88"/>
  <c r="R88" s="1"/>
  <c r="H88"/>
  <c r="J88" s="1"/>
  <c r="P87"/>
  <c r="R87" s="1"/>
  <c r="H87"/>
  <c r="J87" s="1"/>
  <c r="P86"/>
  <c r="R86" s="1"/>
  <c r="H86"/>
  <c r="J86" s="1"/>
  <c r="P85"/>
  <c r="R85" s="1"/>
  <c r="H85"/>
  <c r="J85" s="1"/>
  <c r="P84"/>
  <c r="R84" s="1"/>
  <c r="H84"/>
  <c r="J84" s="1"/>
  <c r="P83"/>
  <c r="R83" s="1"/>
  <c r="H83"/>
  <c r="J83" s="1"/>
  <c r="H72"/>
  <c r="P82"/>
  <c r="R82" s="1"/>
  <c r="H82"/>
  <c r="J82" s="1"/>
  <c r="P81"/>
  <c r="R81" s="1"/>
  <c r="H81"/>
  <c r="J81" s="1"/>
  <c r="P80"/>
  <c r="R80" s="1"/>
  <c r="H80"/>
  <c r="J80" s="1"/>
  <c r="P79"/>
  <c r="R79" s="1"/>
  <c r="H79"/>
  <c r="J79" s="1"/>
  <c r="P78"/>
  <c r="R78" s="1"/>
  <c r="H78"/>
  <c r="J78" s="1"/>
  <c r="P77"/>
  <c r="R77" s="1"/>
  <c r="H77"/>
  <c r="J77" s="1"/>
  <c r="P76"/>
  <c r="R76" s="1"/>
  <c r="H76"/>
  <c r="J76" s="1"/>
  <c r="P75"/>
  <c r="R75" s="1"/>
  <c r="H75"/>
  <c r="J75" s="1"/>
  <c r="P74"/>
  <c r="R74" s="1"/>
  <c r="H74"/>
  <c r="J74" s="1"/>
  <c r="P73"/>
  <c r="R73" s="1"/>
  <c r="H73"/>
  <c r="J73" s="1"/>
  <c r="P71"/>
  <c r="R71" s="1"/>
  <c r="H71"/>
  <c r="J71" s="1"/>
  <c r="P70"/>
  <c r="R70" s="1"/>
  <c r="H70"/>
  <c r="J70" s="1"/>
  <c r="P69"/>
  <c r="R69" s="1"/>
  <c r="H69"/>
  <c r="J69" s="1"/>
  <c r="P68"/>
  <c r="R68" s="1"/>
  <c r="H68"/>
  <c r="J68" s="1"/>
  <c r="P67"/>
  <c r="R67" s="1"/>
  <c r="H67"/>
  <c r="J67" s="1"/>
  <c r="P72"/>
  <c r="P66"/>
  <c r="R66" s="1"/>
  <c r="H66"/>
  <c r="J66" s="1"/>
  <c r="P65"/>
  <c r="R65" s="1"/>
  <c r="H65"/>
  <c r="J65" s="1"/>
  <c r="P64"/>
  <c r="R64" s="1"/>
  <c r="H64"/>
  <c r="J64" s="1"/>
  <c r="P63"/>
  <c r="R63" s="1"/>
  <c r="H63"/>
  <c r="J63" s="1"/>
  <c r="P62"/>
  <c r="R62" s="1"/>
  <c r="H62"/>
  <c r="J62" s="1"/>
  <c r="P60"/>
  <c r="R60" s="1"/>
  <c r="H60"/>
  <c r="J60" s="1"/>
  <c r="P59"/>
  <c r="R59" s="1"/>
  <c r="H59"/>
  <c r="J59" s="1"/>
  <c r="P58"/>
  <c r="R58" s="1"/>
  <c r="H58"/>
  <c r="J58" s="1"/>
  <c r="P57"/>
  <c r="R57" s="1"/>
  <c r="H57"/>
  <c r="J57" s="1"/>
  <c r="P56"/>
  <c r="R56" s="1"/>
  <c r="H56"/>
  <c r="J56" s="1"/>
  <c r="P55"/>
  <c r="R55" s="1"/>
  <c r="H55"/>
  <c r="J55" s="1"/>
  <c r="P54"/>
  <c r="R54" s="1"/>
  <c r="H54"/>
  <c r="J54" s="1"/>
  <c r="P53"/>
  <c r="R53" s="1"/>
  <c r="H53"/>
  <c r="J53" s="1"/>
  <c r="P52"/>
  <c r="R52" s="1"/>
  <c r="H52"/>
  <c r="J52" s="1"/>
  <c r="P51"/>
  <c r="R51" s="1"/>
  <c r="H51"/>
  <c r="J51" s="1"/>
  <c r="P50"/>
  <c r="R50" s="1"/>
  <c r="H50"/>
  <c r="J50" s="1"/>
  <c r="P49"/>
  <c r="R49" s="1"/>
  <c r="H49"/>
  <c r="J49" s="1"/>
  <c r="P48"/>
  <c r="R48" s="1"/>
  <c r="H48"/>
  <c r="J48" s="1"/>
  <c r="P47"/>
  <c r="R47" s="1"/>
  <c r="H47"/>
  <c r="J47" s="1"/>
  <c r="P46"/>
  <c r="R46" s="1"/>
  <c r="H46"/>
  <c r="J46" s="1"/>
  <c r="P45"/>
  <c r="R45" s="1"/>
  <c r="H45"/>
  <c r="J45" s="1"/>
  <c r="P44"/>
  <c r="R44" s="1"/>
  <c r="H44"/>
  <c r="J44" s="1"/>
  <c r="P43"/>
  <c r="R43" s="1"/>
  <c r="H43"/>
  <c r="J43" s="1"/>
  <c r="P42"/>
  <c r="R42" s="1"/>
  <c r="H42"/>
  <c r="J42" s="1"/>
  <c r="P41"/>
  <c r="R41" s="1"/>
  <c r="H41"/>
  <c r="J41" s="1"/>
  <c r="P40"/>
  <c r="R40" s="1"/>
  <c r="H40"/>
  <c r="J40" s="1"/>
  <c r="P39"/>
  <c r="R39" s="1"/>
  <c r="H39"/>
  <c r="J39" s="1"/>
  <c r="P38"/>
  <c r="R38" s="1"/>
  <c r="H38"/>
  <c r="J38" s="1"/>
  <c r="P37"/>
  <c r="R37" s="1"/>
  <c r="H37"/>
  <c r="J37" s="1"/>
  <c r="P36"/>
  <c r="R36" s="1"/>
  <c r="H36"/>
  <c r="J36" s="1"/>
  <c r="P35"/>
  <c r="R35" s="1"/>
  <c r="H35"/>
  <c r="J35" s="1"/>
  <c r="P34"/>
  <c r="R34" s="1"/>
  <c r="H34"/>
  <c r="J34" s="1"/>
  <c r="P33"/>
  <c r="R33" s="1"/>
  <c r="H33"/>
  <c r="J33" s="1"/>
  <c r="P32"/>
  <c r="R32" s="1"/>
  <c r="H32"/>
  <c r="J32" s="1"/>
  <c r="P31"/>
  <c r="R31" s="1"/>
  <c r="H31"/>
  <c r="J31" s="1"/>
  <c r="P30"/>
  <c r="R30" s="1"/>
  <c r="H30"/>
  <c r="J30" s="1"/>
  <c r="P29"/>
  <c r="R29" s="1"/>
  <c r="H29"/>
  <c r="J29" s="1"/>
  <c r="P28"/>
  <c r="R28" s="1"/>
  <c r="H28"/>
  <c r="J28" s="1"/>
  <c r="P27"/>
  <c r="R27" s="1"/>
  <c r="H27"/>
  <c r="J27" s="1"/>
  <c r="P25"/>
  <c r="R25" s="1"/>
  <c r="H25"/>
  <c r="J25" s="1"/>
  <c r="P24"/>
  <c r="R24" s="1"/>
  <c r="H24"/>
  <c r="J24" s="1"/>
  <c r="P23"/>
  <c r="R23" s="1"/>
  <c r="H23"/>
  <c r="J23" s="1"/>
  <c r="P22"/>
  <c r="R22" s="1"/>
  <c r="H22"/>
  <c r="J22" s="1"/>
  <c r="P21"/>
  <c r="R21" s="1"/>
  <c r="H21"/>
  <c r="J21" s="1"/>
  <c r="P20"/>
  <c r="R20" s="1"/>
  <c r="H20"/>
  <c r="J20" s="1"/>
  <c r="P19"/>
  <c r="R19" s="1"/>
  <c r="H19"/>
  <c r="J19" s="1"/>
  <c r="P18"/>
  <c r="R18" s="1"/>
  <c r="H18"/>
  <c r="J18" s="1"/>
  <c r="P17"/>
  <c r="R17" s="1"/>
  <c r="H17"/>
  <c r="J17" s="1"/>
  <c r="P16"/>
  <c r="R16" s="1"/>
  <c r="H16"/>
  <c r="J16" s="1"/>
  <c r="P15"/>
  <c r="R15" s="1"/>
  <c r="H15"/>
  <c r="J15" s="1"/>
  <c r="P14"/>
  <c r="R14" s="1"/>
  <c r="H14"/>
  <c r="J14" s="1"/>
  <c r="P13"/>
  <c r="R13" s="1"/>
  <c r="H13"/>
  <c r="J13" s="1"/>
  <c r="P12"/>
  <c r="R12" s="1"/>
  <c r="H12"/>
  <c r="J12" s="1"/>
  <c r="P11"/>
  <c r="R11" s="1"/>
  <c r="T8" s="1"/>
  <c r="H11"/>
  <c r="J11" s="1"/>
  <c r="L8" s="1"/>
  <c r="P61" l="1"/>
  <c r="R61" s="1"/>
  <c r="W61"/>
  <c r="X26"/>
  <c r="Z26" s="1"/>
  <c r="AE26"/>
  <c r="AM72"/>
  <c r="X61" l="1"/>
  <c r="Z61" s="1"/>
  <c r="AE61"/>
  <c r="X95"/>
  <c r="Z95" s="1"/>
  <c r="X72"/>
  <c r="X94"/>
  <c r="Z94" s="1"/>
  <c r="X93"/>
  <c r="Z93" s="1"/>
  <c r="X92"/>
  <c r="Z92" s="1"/>
  <c r="X91"/>
  <c r="Z91" s="1"/>
  <c r="X90"/>
  <c r="Z90" s="1"/>
  <c r="X89"/>
  <c r="Z89" s="1"/>
  <c r="X88"/>
  <c r="Z88" s="1"/>
  <c r="X87"/>
  <c r="Z87" s="1"/>
  <c r="X86"/>
  <c r="Z86" s="1"/>
  <c r="X85"/>
  <c r="Z85" s="1"/>
  <c r="X84"/>
  <c r="Z84" s="1"/>
  <c r="X83"/>
  <c r="Z83" s="1"/>
  <c r="X82"/>
  <c r="Z82" s="1"/>
  <c r="X81"/>
  <c r="Z81" s="1"/>
  <c r="X80"/>
  <c r="Z80" s="1"/>
  <c r="X79"/>
  <c r="Z79" s="1"/>
  <c r="X78"/>
  <c r="Z78" s="1"/>
  <c r="X77"/>
  <c r="Z77" s="1"/>
  <c r="X76"/>
  <c r="Z76" s="1"/>
  <c r="X75"/>
  <c r="Z75" s="1"/>
  <c r="X74"/>
  <c r="Z74" s="1"/>
  <c r="X73"/>
  <c r="Z73" s="1"/>
  <c r="X71"/>
  <c r="Z71" s="1"/>
  <c r="X70"/>
  <c r="Z70" s="1"/>
  <c r="X69"/>
  <c r="Z69" s="1"/>
  <c r="X68"/>
  <c r="Z68" s="1"/>
  <c r="X67"/>
  <c r="Z67" s="1"/>
  <c r="X66"/>
  <c r="Z66" s="1"/>
  <c r="X65"/>
  <c r="Z65" s="1"/>
  <c r="X64"/>
  <c r="Z64" s="1"/>
  <c r="X63"/>
  <c r="Z63" s="1"/>
  <c r="X62"/>
  <c r="Z62" s="1"/>
  <c r="X60"/>
  <c r="Z60" s="1"/>
  <c r="X59"/>
  <c r="Z59" s="1"/>
  <c r="X58"/>
  <c r="Z58" s="1"/>
  <c r="X57"/>
  <c r="Z57" s="1"/>
  <c r="X56"/>
  <c r="Z56" s="1"/>
  <c r="X55"/>
  <c r="Z55" s="1"/>
  <c r="X54"/>
  <c r="Z54" s="1"/>
  <c r="X53"/>
  <c r="Z53" s="1"/>
  <c r="X52"/>
  <c r="Z52" s="1"/>
  <c r="X51"/>
  <c r="Z51" s="1"/>
  <c r="X50"/>
  <c r="Z50" s="1"/>
  <c r="X49"/>
  <c r="Z49" s="1"/>
  <c r="X48"/>
  <c r="Z48" s="1"/>
  <c r="X47"/>
  <c r="Z47" s="1"/>
  <c r="X46"/>
  <c r="Z46" s="1"/>
  <c r="X45"/>
  <c r="Z45" s="1"/>
  <c r="X44"/>
  <c r="Z44" s="1"/>
  <c r="X43"/>
  <c r="Z43" s="1"/>
  <c r="X42"/>
  <c r="Z42" s="1"/>
  <c r="X41"/>
  <c r="Z41" s="1"/>
  <c r="X40"/>
  <c r="Z40" s="1"/>
  <c r="X39"/>
  <c r="Z39" s="1"/>
  <c r="X38"/>
  <c r="Z38" s="1"/>
  <c r="X37"/>
  <c r="Z37" s="1"/>
  <c r="X36"/>
  <c r="Z36" s="1"/>
  <c r="X35"/>
  <c r="Z35" s="1"/>
  <c r="X34"/>
  <c r="Z34" s="1"/>
  <c r="X33"/>
  <c r="Z33" s="1"/>
  <c r="X32"/>
  <c r="Z32" s="1"/>
  <c r="X31"/>
  <c r="Z31" s="1"/>
  <c r="X30"/>
  <c r="Z30" s="1"/>
  <c r="X29"/>
  <c r="Z29" s="1"/>
  <c r="X28"/>
  <c r="Z28" s="1"/>
  <c r="X27"/>
  <c r="Z27" s="1"/>
  <c r="X25"/>
  <c r="Z25" s="1"/>
  <c r="X24"/>
  <c r="Z24" s="1"/>
  <c r="X23"/>
  <c r="Z23" s="1"/>
  <c r="X22"/>
  <c r="Z22" s="1"/>
  <c r="X21"/>
  <c r="Z21" s="1"/>
  <c r="X20"/>
  <c r="Z20" s="1"/>
  <c r="X19"/>
  <c r="Z19" s="1"/>
  <c r="X18"/>
  <c r="Z18" s="1"/>
  <c r="X17"/>
  <c r="Z17" s="1"/>
  <c r="X16"/>
  <c r="Z16" s="1"/>
  <c r="X15"/>
  <c r="Z15" s="1"/>
  <c r="AB8" s="1"/>
  <c r="X14"/>
  <c r="Z14" s="1"/>
  <c r="X13"/>
  <c r="Z13" s="1"/>
  <c r="X12"/>
  <c r="Z12" s="1"/>
  <c r="X11"/>
  <c r="Z11" s="1"/>
  <c r="AF26"/>
  <c r="AH26" s="1"/>
  <c r="AM26"/>
  <c r="AF95"/>
  <c r="AH95" s="1"/>
  <c r="AF94"/>
  <c r="AH94" s="1"/>
  <c r="AF93"/>
  <c r="AH93" s="1"/>
  <c r="AF92"/>
  <c r="AH92" s="1"/>
  <c r="AF91"/>
  <c r="AH91" s="1"/>
  <c r="AF90"/>
  <c r="AH90" s="1"/>
  <c r="AF89"/>
  <c r="AH89" s="1"/>
  <c r="AF88"/>
  <c r="AH88" s="1"/>
  <c r="AF87"/>
  <c r="AH87" s="1"/>
  <c r="AF86"/>
  <c r="AH86" s="1"/>
  <c r="AF85"/>
  <c r="AH85" s="1"/>
  <c r="AF84"/>
  <c r="AH84" s="1"/>
  <c r="AF83"/>
  <c r="AH83" s="1"/>
  <c r="AF82"/>
  <c r="AH82" s="1"/>
  <c r="AF81"/>
  <c r="AH81" s="1"/>
  <c r="AF80"/>
  <c r="AH80" s="1"/>
  <c r="AF79"/>
  <c r="AH79" s="1"/>
  <c r="AF78"/>
  <c r="AH78" s="1"/>
  <c r="AF77"/>
  <c r="AH77" s="1"/>
  <c r="AF76"/>
  <c r="AH76" s="1"/>
  <c r="AF75"/>
  <c r="AH75" s="1"/>
  <c r="AF74"/>
  <c r="AH74" s="1"/>
  <c r="AF73"/>
  <c r="AH73" s="1"/>
  <c r="AF71"/>
  <c r="AH71" s="1"/>
  <c r="AF70"/>
  <c r="AH70" s="1"/>
  <c r="AF69"/>
  <c r="AH69" s="1"/>
  <c r="AF68"/>
  <c r="AH68" s="1"/>
  <c r="AF67"/>
  <c r="AH67" s="1"/>
  <c r="AF66"/>
  <c r="AH66" s="1"/>
  <c r="AF65"/>
  <c r="AH65" s="1"/>
  <c r="AF64"/>
  <c r="AH64" s="1"/>
  <c r="AF63"/>
  <c r="AH63" s="1"/>
  <c r="AF62"/>
  <c r="AH62" s="1"/>
  <c r="AF60"/>
  <c r="AH60" s="1"/>
  <c r="AF59"/>
  <c r="AH59" s="1"/>
  <c r="AF58"/>
  <c r="AH58" s="1"/>
  <c r="AF57"/>
  <c r="AH57" s="1"/>
  <c r="AF56"/>
  <c r="AH56" s="1"/>
  <c r="AF55"/>
  <c r="AH55" s="1"/>
  <c r="AF54"/>
  <c r="AH54" s="1"/>
  <c r="AF53"/>
  <c r="AH53" s="1"/>
  <c r="AF52"/>
  <c r="AH52" s="1"/>
  <c r="AF51"/>
  <c r="AH51" s="1"/>
  <c r="AF50"/>
  <c r="AH50" s="1"/>
  <c r="AF49"/>
  <c r="AH49" s="1"/>
  <c r="AF48"/>
  <c r="AH48" s="1"/>
  <c r="AF47"/>
  <c r="AH47" s="1"/>
  <c r="AF46"/>
  <c r="AH46" s="1"/>
  <c r="AF45"/>
  <c r="AH45" s="1"/>
  <c r="AF44"/>
  <c r="AH44" s="1"/>
  <c r="AF43"/>
  <c r="AH43" s="1"/>
  <c r="AF42"/>
  <c r="AH42" s="1"/>
  <c r="AF41"/>
  <c r="AH41" s="1"/>
  <c r="AF40"/>
  <c r="AH40" s="1"/>
  <c r="AF39"/>
  <c r="AH39" s="1"/>
  <c r="AF38"/>
  <c r="AH38" s="1"/>
  <c r="AF37"/>
  <c r="AH37" s="1"/>
  <c r="AF36"/>
  <c r="AH36" s="1"/>
  <c r="AF35"/>
  <c r="AH35" s="1"/>
  <c r="AF34"/>
  <c r="AH34" s="1"/>
  <c r="AF33"/>
  <c r="AH33" s="1"/>
  <c r="AF32"/>
  <c r="AH32" s="1"/>
  <c r="AF31"/>
  <c r="AH31" s="1"/>
  <c r="AF30"/>
  <c r="AH30" s="1"/>
  <c r="AF29"/>
  <c r="AH29" s="1"/>
  <c r="AF28"/>
  <c r="AH28" s="1"/>
  <c r="AF27"/>
  <c r="AH27" s="1"/>
  <c r="AF25"/>
  <c r="AH25" s="1"/>
  <c r="AF24"/>
  <c r="AH24" s="1"/>
  <c r="AF23"/>
  <c r="AH23" s="1"/>
  <c r="AF22"/>
  <c r="AH22" s="1"/>
  <c r="AF21"/>
  <c r="AH21" s="1"/>
  <c r="AF20"/>
  <c r="AH20" s="1"/>
  <c r="AF19"/>
  <c r="AH19" s="1"/>
  <c r="AF18"/>
  <c r="AH18" s="1"/>
  <c r="AF17"/>
  <c r="AH17" s="1"/>
  <c r="AF16"/>
  <c r="AH16" s="1"/>
  <c r="AF15"/>
  <c r="AH15" s="1"/>
  <c r="AJ8" s="1"/>
  <c r="AF14"/>
  <c r="AH14" s="1"/>
  <c r="AF13"/>
  <c r="AH13" s="1"/>
  <c r="AF12"/>
  <c r="AH12" s="1"/>
  <c r="AF11"/>
  <c r="AH11" s="1"/>
  <c r="AU72"/>
  <c r="AF61" l="1"/>
  <c r="AH61" s="1"/>
  <c r="AM61"/>
  <c r="AF72"/>
  <c r="AN26"/>
  <c r="AP26" s="1"/>
  <c r="AU26"/>
  <c r="BC72"/>
  <c r="AN61" l="1"/>
  <c r="AP61" s="1"/>
  <c r="AU61"/>
  <c r="AN72"/>
  <c r="AN95"/>
  <c r="AP95" s="1"/>
  <c r="AN94"/>
  <c r="AP94" s="1"/>
  <c r="AN93"/>
  <c r="AP93" s="1"/>
  <c r="AN92"/>
  <c r="AP92" s="1"/>
  <c r="AN91"/>
  <c r="AP91" s="1"/>
  <c r="AN90"/>
  <c r="AP90" s="1"/>
  <c r="AN89"/>
  <c r="AP89" s="1"/>
  <c r="AN88"/>
  <c r="AP88" s="1"/>
  <c r="AN87"/>
  <c r="AP87" s="1"/>
  <c r="AN86"/>
  <c r="AP86" s="1"/>
  <c r="AN85"/>
  <c r="AP85" s="1"/>
  <c r="AN84"/>
  <c r="AP84" s="1"/>
  <c r="AN83"/>
  <c r="AP83" s="1"/>
  <c r="AN82"/>
  <c r="AP82" s="1"/>
  <c r="AN81"/>
  <c r="AP81" s="1"/>
  <c r="AN80"/>
  <c r="AP80" s="1"/>
  <c r="AN79"/>
  <c r="AP79" s="1"/>
  <c r="AN78"/>
  <c r="AP78" s="1"/>
  <c r="AN77"/>
  <c r="AP77" s="1"/>
  <c r="AN76"/>
  <c r="AP76" s="1"/>
  <c r="AN75"/>
  <c r="AP75" s="1"/>
  <c r="AN74"/>
  <c r="AP74" s="1"/>
  <c r="AN73"/>
  <c r="AP73" s="1"/>
  <c r="AN71"/>
  <c r="AP71" s="1"/>
  <c r="AN70"/>
  <c r="AP70" s="1"/>
  <c r="AN69"/>
  <c r="AP69" s="1"/>
  <c r="AN68"/>
  <c r="AP68" s="1"/>
  <c r="AN67"/>
  <c r="AP67" s="1"/>
  <c r="AN66"/>
  <c r="AP66" s="1"/>
  <c r="AN65"/>
  <c r="AP65" s="1"/>
  <c r="AN64"/>
  <c r="AP64" s="1"/>
  <c r="AN63"/>
  <c r="AP63" s="1"/>
  <c r="AN62"/>
  <c r="AP62" s="1"/>
  <c r="AN60"/>
  <c r="AP60" s="1"/>
  <c r="AN59"/>
  <c r="AP59" s="1"/>
  <c r="AN58"/>
  <c r="AP58" s="1"/>
  <c r="AN57"/>
  <c r="AP57" s="1"/>
  <c r="AN56"/>
  <c r="AP56" s="1"/>
  <c r="AN55"/>
  <c r="AP55" s="1"/>
  <c r="AN54"/>
  <c r="AP54" s="1"/>
  <c r="AN53"/>
  <c r="AP53" s="1"/>
  <c r="AN52"/>
  <c r="AP52" s="1"/>
  <c r="AN51"/>
  <c r="AP51" s="1"/>
  <c r="AN50"/>
  <c r="AP50" s="1"/>
  <c r="AN49"/>
  <c r="AP49" s="1"/>
  <c r="AN48"/>
  <c r="AP48" s="1"/>
  <c r="AN47"/>
  <c r="AP47" s="1"/>
  <c r="AN46"/>
  <c r="AP46" s="1"/>
  <c r="AN45"/>
  <c r="AP45" s="1"/>
  <c r="AN44"/>
  <c r="AP44" s="1"/>
  <c r="AN43"/>
  <c r="AP43" s="1"/>
  <c r="AN42"/>
  <c r="AP42" s="1"/>
  <c r="AN41"/>
  <c r="AP41" s="1"/>
  <c r="AN40"/>
  <c r="AP40" s="1"/>
  <c r="AN39"/>
  <c r="AP39" s="1"/>
  <c r="AN38"/>
  <c r="AP38" s="1"/>
  <c r="AN37"/>
  <c r="AP37" s="1"/>
  <c r="AN36"/>
  <c r="AP36" s="1"/>
  <c r="AN35"/>
  <c r="AP35" s="1"/>
  <c r="AN34"/>
  <c r="AP34" s="1"/>
  <c r="AN33"/>
  <c r="AP33" s="1"/>
  <c r="AN32"/>
  <c r="AP32" s="1"/>
  <c r="AN31"/>
  <c r="AP31" s="1"/>
  <c r="AN30"/>
  <c r="AP30" s="1"/>
  <c r="AN29"/>
  <c r="AP29" s="1"/>
  <c r="AN28"/>
  <c r="AP28" s="1"/>
  <c r="AN27"/>
  <c r="AP27" s="1"/>
  <c r="AN25"/>
  <c r="AP25" s="1"/>
  <c r="AN24"/>
  <c r="AP24" s="1"/>
  <c r="AN23"/>
  <c r="AP23" s="1"/>
  <c r="AN22"/>
  <c r="AP22" s="1"/>
  <c r="AN21"/>
  <c r="AP21" s="1"/>
  <c r="AN20"/>
  <c r="AP20" s="1"/>
  <c r="AN19"/>
  <c r="AP19" s="1"/>
  <c r="AN18"/>
  <c r="AP18" s="1"/>
  <c r="AN17"/>
  <c r="AP17" s="1"/>
  <c r="AN16"/>
  <c r="AP16" s="1"/>
  <c r="AN15"/>
  <c r="AP15" s="1"/>
  <c r="AR8" s="1"/>
  <c r="AN14"/>
  <c r="AP14" s="1"/>
  <c r="AN13"/>
  <c r="AP13" s="1"/>
  <c r="AN12"/>
  <c r="AP12" s="1"/>
  <c r="AN11"/>
  <c r="AP11" s="1"/>
  <c r="AV26"/>
  <c r="AX26" s="1"/>
  <c r="BC26"/>
  <c r="BK72"/>
  <c r="AV61" l="1"/>
  <c r="AX61" s="1"/>
  <c r="BC61"/>
  <c r="AV72"/>
  <c r="AV95"/>
  <c r="AX95" s="1"/>
  <c r="AV94"/>
  <c r="AX94" s="1"/>
  <c r="AV93"/>
  <c r="AX93" s="1"/>
  <c r="AV92"/>
  <c r="AX92" s="1"/>
  <c r="AV91"/>
  <c r="AX91" s="1"/>
  <c r="AV90"/>
  <c r="AX90" s="1"/>
  <c r="AV89"/>
  <c r="AX89" s="1"/>
  <c r="AV88"/>
  <c r="AX88" s="1"/>
  <c r="AV87"/>
  <c r="AX87" s="1"/>
  <c r="AV86"/>
  <c r="AX86" s="1"/>
  <c r="AV85"/>
  <c r="AX85" s="1"/>
  <c r="AV84"/>
  <c r="AX84" s="1"/>
  <c r="AV83"/>
  <c r="AX83" s="1"/>
  <c r="AV82"/>
  <c r="AX82" s="1"/>
  <c r="AV81"/>
  <c r="AX81" s="1"/>
  <c r="AV80"/>
  <c r="AX80" s="1"/>
  <c r="AV79"/>
  <c r="AX79" s="1"/>
  <c r="AV78"/>
  <c r="AX78" s="1"/>
  <c r="AV77"/>
  <c r="AX77" s="1"/>
  <c r="AV76"/>
  <c r="AX76" s="1"/>
  <c r="AV75"/>
  <c r="AX75" s="1"/>
  <c r="AV74"/>
  <c r="AX74" s="1"/>
  <c r="AV73"/>
  <c r="AX73" s="1"/>
  <c r="AV71"/>
  <c r="AX71" s="1"/>
  <c r="AV70"/>
  <c r="AX70" s="1"/>
  <c r="AV69"/>
  <c r="AX69" s="1"/>
  <c r="AV68"/>
  <c r="AX68" s="1"/>
  <c r="AV67"/>
  <c r="AX67" s="1"/>
  <c r="AV66"/>
  <c r="AX66" s="1"/>
  <c r="AV65"/>
  <c r="AX65" s="1"/>
  <c r="AV64"/>
  <c r="AX64" s="1"/>
  <c r="AV63"/>
  <c r="AX63" s="1"/>
  <c r="AV62"/>
  <c r="AX62" s="1"/>
  <c r="AV60"/>
  <c r="AX60" s="1"/>
  <c r="AV59"/>
  <c r="AX59" s="1"/>
  <c r="AV58"/>
  <c r="AX58" s="1"/>
  <c r="AV57"/>
  <c r="AX57" s="1"/>
  <c r="AV56"/>
  <c r="AX56" s="1"/>
  <c r="AV55"/>
  <c r="AX55" s="1"/>
  <c r="AV54"/>
  <c r="AX54" s="1"/>
  <c r="AV53"/>
  <c r="AX53" s="1"/>
  <c r="AV52"/>
  <c r="AX52" s="1"/>
  <c r="AV51"/>
  <c r="AX51" s="1"/>
  <c r="AV50"/>
  <c r="AX50" s="1"/>
  <c r="AV49"/>
  <c r="AX49" s="1"/>
  <c r="AV48"/>
  <c r="AX48" s="1"/>
  <c r="AV47"/>
  <c r="AX47" s="1"/>
  <c r="AV46"/>
  <c r="AX46" s="1"/>
  <c r="AV45"/>
  <c r="AX45" s="1"/>
  <c r="AV44"/>
  <c r="AX44" s="1"/>
  <c r="AV43"/>
  <c r="AX43" s="1"/>
  <c r="AV42"/>
  <c r="AX42" s="1"/>
  <c r="AV41"/>
  <c r="AX41" s="1"/>
  <c r="AV40"/>
  <c r="AX40" s="1"/>
  <c r="AV39"/>
  <c r="AX39" s="1"/>
  <c r="AV38"/>
  <c r="AX38" s="1"/>
  <c r="AV37"/>
  <c r="AX37" s="1"/>
  <c r="AV36"/>
  <c r="AX36" s="1"/>
  <c r="AV35"/>
  <c r="AX35" s="1"/>
  <c r="AV34"/>
  <c r="AX34" s="1"/>
  <c r="AV33"/>
  <c r="AX33" s="1"/>
  <c r="AV32"/>
  <c r="AX32" s="1"/>
  <c r="AV31"/>
  <c r="AX31" s="1"/>
  <c r="AV30"/>
  <c r="AX30" s="1"/>
  <c r="AV29"/>
  <c r="AX29" s="1"/>
  <c r="AV28"/>
  <c r="AX28" s="1"/>
  <c r="AV27"/>
  <c r="AX27" s="1"/>
  <c r="AV25"/>
  <c r="AX25" s="1"/>
  <c r="AV24"/>
  <c r="AX24" s="1"/>
  <c r="AV23"/>
  <c r="AX23" s="1"/>
  <c r="AV22"/>
  <c r="AX22" s="1"/>
  <c r="AV21"/>
  <c r="AX21" s="1"/>
  <c r="AV20"/>
  <c r="AX20" s="1"/>
  <c r="AV19"/>
  <c r="AX19" s="1"/>
  <c r="AV18"/>
  <c r="AX18" s="1"/>
  <c r="AV17"/>
  <c r="AX17" s="1"/>
  <c r="AV16"/>
  <c r="AX16" s="1"/>
  <c r="AV15"/>
  <c r="AX15" s="1"/>
  <c r="AZ8" s="1"/>
  <c r="AV14"/>
  <c r="AX14" s="1"/>
  <c r="AV13"/>
  <c r="AX13" s="1"/>
  <c r="AV12"/>
  <c r="AX12" s="1"/>
  <c r="AV11"/>
  <c r="AX11" s="1"/>
  <c r="BD26"/>
  <c r="BF26" s="1"/>
  <c r="BK26"/>
  <c r="BS72"/>
  <c r="BD61" l="1"/>
  <c r="BF61" s="1"/>
  <c r="BK61"/>
  <c r="BD72"/>
  <c r="BD95"/>
  <c r="BF95" s="1"/>
  <c r="BD94"/>
  <c r="BF94" s="1"/>
  <c r="BD93"/>
  <c r="BF93" s="1"/>
  <c r="BD92"/>
  <c r="BF92" s="1"/>
  <c r="BD91"/>
  <c r="BF91" s="1"/>
  <c r="BD90"/>
  <c r="BF90" s="1"/>
  <c r="BD89"/>
  <c r="BF89" s="1"/>
  <c r="BD88"/>
  <c r="BF88" s="1"/>
  <c r="BD87"/>
  <c r="BF87" s="1"/>
  <c r="BD86"/>
  <c r="BF86" s="1"/>
  <c r="BD85"/>
  <c r="BF85" s="1"/>
  <c r="BD84"/>
  <c r="BF84" s="1"/>
  <c r="BD83"/>
  <c r="BF83" s="1"/>
  <c r="BD82"/>
  <c r="BF82" s="1"/>
  <c r="BD81"/>
  <c r="BF81" s="1"/>
  <c r="BD80"/>
  <c r="BF80" s="1"/>
  <c r="BD79"/>
  <c r="BF79" s="1"/>
  <c r="BD78"/>
  <c r="BF78" s="1"/>
  <c r="BD77"/>
  <c r="BF77" s="1"/>
  <c r="BD76"/>
  <c r="BF76" s="1"/>
  <c r="BD75"/>
  <c r="BF75" s="1"/>
  <c r="BD74"/>
  <c r="BF74" s="1"/>
  <c r="BD73"/>
  <c r="BF73" s="1"/>
  <c r="BD71"/>
  <c r="BF71" s="1"/>
  <c r="BD70"/>
  <c r="BF70" s="1"/>
  <c r="BD69"/>
  <c r="BF69" s="1"/>
  <c r="BD68"/>
  <c r="BF68" s="1"/>
  <c r="BD67"/>
  <c r="BF67" s="1"/>
  <c r="BD66"/>
  <c r="BF66" s="1"/>
  <c r="BD65"/>
  <c r="BF65" s="1"/>
  <c r="BD64"/>
  <c r="BF64" s="1"/>
  <c r="BD63"/>
  <c r="BF63" s="1"/>
  <c r="BD62"/>
  <c r="BF62" s="1"/>
  <c r="BD60"/>
  <c r="BF60" s="1"/>
  <c r="BD59"/>
  <c r="BF59" s="1"/>
  <c r="BD58"/>
  <c r="BF58" s="1"/>
  <c r="BD57"/>
  <c r="BF57" s="1"/>
  <c r="BD56"/>
  <c r="BF56" s="1"/>
  <c r="BD55"/>
  <c r="BF55" s="1"/>
  <c r="BD54"/>
  <c r="BF54" s="1"/>
  <c r="BD53"/>
  <c r="BF53" s="1"/>
  <c r="BD52"/>
  <c r="BF52" s="1"/>
  <c r="BD51"/>
  <c r="BF51" s="1"/>
  <c r="BD50"/>
  <c r="BF50" s="1"/>
  <c r="BD49"/>
  <c r="BF49" s="1"/>
  <c r="BD48"/>
  <c r="BF48" s="1"/>
  <c r="BD47"/>
  <c r="BF47" s="1"/>
  <c r="BD46"/>
  <c r="BF46" s="1"/>
  <c r="BD45"/>
  <c r="BF45" s="1"/>
  <c r="BD44"/>
  <c r="BF44" s="1"/>
  <c r="BD43"/>
  <c r="BF43" s="1"/>
  <c r="BD42"/>
  <c r="BF42" s="1"/>
  <c r="BD41"/>
  <c r="BF41" s="1"/>
  <c r="BD40"/>
  <c r="BF40" s="1"/>
  <c r="BD39"/>
  <c r="BF39" s="1"/>
  <c r="BD38"/>
  <c r="BF38" s="1"/>
  <c r="BH8" s="1"/>
  <c r="BD37"/>
  <c r="BF37" s="1"/>
  <c r="BD36"/>
  <c r="BF36" s="1"/>
  <c r="BD35"/>
  <c r="BF35" s="1"/>
  <c r="BD34"/>
  <c r="BF34" s="1"/>
  <c r="BD33"/>
  <c r="BF33" s="1"/>
  <c r="BD32"/>
  <c r="BF32" s="1"/>
  <c r="BD31"/>
  <c r="BF31" s="1"/>
  <c r="BD30"/>
  <c r="BF30" s="1"/>
  <c r="BD29"/>
  <c r="BF29" s="1"/>
  <c r="BD28"/>
  <c r="BF28" s="1"/>
  <c r="BD27"/>
  <c r="BF27" s="1"/>
  <c r="BD25"/>
  <c r="BF25" s="1"/>
  <c r="BD24"/>
  <c r="BF24" s="1"/>
  <c r="BD23"/>
  <c r="BF23" s="1"/>
  <c r="BD22"/>
  <c r="BF22" s="1"/>
  <c r="BD21"/>
  <c r="BF21" s="1"/>
  <c r="BD20"/>
  <c r="BF20" s="1"/>
  <c r="BD19"/>
  <c r="BF19" s="1"/>
  <c r="BD18"/>
  <c r="BF18" s="1"/>
  <c r="BD17"/>
  <c r="BF17" s="1"/>
  <c r="BD16"/>
  <c r="BF16" s="1"/>
  <c r="BD15"/>
  <c r="BF15" s="1"/>
  <c r="BD14"/>
  <c r="BF14" s="1"/>
  <c r="BD13"/>
  <c r="BF13" s="1"/>
  <c r="BD12"/>
  <c r="BF12" s="1"/>
  <c r="BD11"/>
  <c r="BF11" s="1"/>
  <c r="BL26"/>
  <c r="BN26" s="1"/>
  <c r="BS26"/>
  <c r="CA72"/>
  <c r="BL61" l="1"/>
  <c r="BN61" s="1"/>
  <c r="BS61"/>
  <c r="BL72"/>
  <c r="BL95"/>
  <c r="BN95" s="1"/>
  <c r="BL94"/>
  <c r="BN94" s="1"/>
  <c r="BL93"/>
  <c r="BN93" s="1"/>
  <c r="BL92"/>
  <c r="BN92" s="1"/>
  <c r="BL91"/>
  <c r="BN91" s="1"/>
  <c r="BL90"/>
  <c r="BN90" s="1"/>
  <c r="BL89"/>
  <c r="BN89" s="1"/>
  <c r="BL88"/>
  <c r="BN88" s="1"/>
  <c r="BL87"/>
  <c r="BN87" s="1"/>
  <c r="BL86"/>
  <c r="BN86" s="1"/>
  <c r="BL85"/>
  <c r="BN85" s="1"/>
  <c r="BL84"/>
  <c r="BN84" s="1"/>
  <c r="BL83"/>
  <c r="BN83" s="1"/>
  <c r="BL82"/>
  <c r="BN82" s="1"/>
  <c r="BL81"/>
  <c r="BN81" s="1"/>
  <c r="BL80"/>
  <c r="BN80" s="1"/>
  <c r="BL79"/>
  <c r="BN79" s="1"/>
  <c r="BL78"/>
  <c r="BN78" s="1"/>
  <c r="BL77"/>
  <c r="BN77" s="1"/>
  <c r="BL76"/>
  <c r="BN76" s="1"/>
  <c r="BL75"/>
  <c r="BN75" s="1"/>
  <c r="BL74"/>
  <c r="BN74" s="1"/>
  <c r="BL73"/>
  <c r="BN73" s="1"/>
  <c r="BL71"/>
  <c r="BN71" s="1"/>
  <c r="BL70"/>
  <c r="BN70" s="1"/>
  <c r="BL69"/>
  <c r="BN69" s="1"/>
  <c r="BL68"/>
  <c r="BN68" s="1"/>
  <c r="BL67"/>
  <c r="BN67" s="1"/>
  <c r="BL66"/>
  <c r="BN66" s="1"/>
  <c r="BL65"/>
  <c r="BN65" s="1"/>
  <c r="BL64"/>
  <c r="BN64" s="1"/>
  <c r="BL63"/>
  <c r="BN63" s="1"/>
  <c r="BL62"/>
  <c r="BN62" s="1"/>
  <c r="BL60"/>
  <c r="BN60" s="1"/>
  <c r="BL59"/>
  <c r="BN59" s="1"/>
  <c r="BL58"/>
  <c r="BN58" s="1"/>
  <c r="BL57"/>
  <c r="BN57" s="1"/>
  <c r="BL56"/>
  <c r="BN56" s="1"/>
  <c r="BL55"/>
  <c r="BN55" s="1"/>
  <c r="BL54"/>
  <c r="BN54" s="1"/>
  <c r="BL53"/>
  <c r="BN53" s="1"/>
  <c r="BL52"/>
  <c r="BN52" s="1"/>
  <c r="BL51"/>
  <c r="BN51" s="1"/>
  <c r="BL50"/>
  <c r="BN50" s="1"/>
  <c r="BL49"/>
  <c r="BN49" s="1"/>
  <c r="BL48"/>
  <c r="BN48" s="1"/>
  <c r="BL47"/>
  <c r="BN47" s="1"/>
  <c r="BL46"/>
  <c r="BN46" s="1"/>
  <c r="BL45"/>
  <c r="BN45" s="1"/>
  <c r="BL44"/>
  <c r="BN44" s="1"/>
  <c r="BL43"/>
  <c r="BN43" s="1"/>
  <c r="BL42"/>
  <c r="BN42" s="1"/>
  <c r="BL41"/>
  <c r="BN41" s="1"/>
  <c r="BL40"/>
  <c r="BN40" s="1"/>
  <c r="BL39"/>
  <c r="BN39" s="1"/>
  <c r="BL38"/>
  <c r="BN38" s="1"/>
  <c r="BL37"/>
  <c r="BN37" s="1"/>
  <c r="BL36"/>
  <c r="BN36" s="1"/>
  <c r="BL35"/>
  <c r="BN35" s="1"/>
  <c r="BL34"/>
  <c r="BN34" s="1"/>
  <c r="BL33"/>
  <c r="BN33" s="1"/>
  <c r="BL32"/>
  <c r="BN32" s="1"/>
  <c r="BL31"/>
  <c r="BN31" s="1"/>
  <c r="BL30"/>
  <c r="BN30" s="1"/>
  <c r="BL29"/>
  <c r="BN29" s="1"/>
  <c r="BL28"/>
  <c r="BN28" s="1"/>
  <c r="BL27"/>
  <c r="BN27" s="1"/>
  <c r="BL25"/>
  <c r="BN25" s="1"/>
  <c r="BL24"/>
  <c r="BN24" s="1"/>
  <c r="BL23"/>
  <c r="BN23" s="1"/>
  <c r="BL22"/>
  <c r="BN22" s="1"/>
  <c r="BL21"/>
  <c r="BN21" s="1"/>
  <c r="BL20"/>
  <c r="BN20" s="1"/>
  <c r="BL19"/>
  <c r="BN19" s="1"/>
  <c r="BL18"/>
  <c r="BN18" s="1"/>
  <c r="BL17"/>
  <c r="BN17" s="1"/>
  <c r="BL16"/>
  <c r="BN16" s="1"/>
  <c r="BL15"/>
  <c r="BN15" s="1"/>
  <c r="BP8" s="1"/>
  <c r="BL14"/>
  <c r="BN14" s="1"/>
  <c r="BL13"/>
  <c r="BN13" s="1"/>
  <c r="BL12"/>
  <c r="BN12" s="1"/>
  <c r="BL11"/>
  <c r="BN11" s="1"/>
  <c r="BT26"/>
  <c r="BV26" s="1"/>
  <c r="CA26"/>
  <c r="CI72"/>
  <c r="BT61" l="1"/>
  <c r="BV61" s="1"/>
  <c r="CA61"/>
  <c r="BT72"/>
  <c r="BT95"/>
  <c r="BV95" s="1"/>
  <c r="BT94"/>
  <c r="BV94" s="1"/>
  <c r="BT93"/>
  <c r="BV93" s="1"/>
  <c r="BT92"/>
  <c r="BV92" s="1"/>
  <c r="BT91"/>
  <c r="BV91" s="1"/>
  <c r="BT90"/>
  <c r="BV90" s="1"/>
  <c r="BT89"/>
  <c r="BV89" s="1"/>
  <c r="BT88"/>
  <c r="BV88" s="1"/>
  <c r="BT87"/>
  <c r="BV87" s="1"/>
  <c r="BT86"/>
  <c r="BV86" s="1"/>
  <c r="BT85"/>
  <c r="BV85" s="1"/>
  <c r="BT84"/>
  <c r="BV84" s="1"/>
  <c r="BT83"/>
  <c r="BV83" s="1"/>
  <c r="BT82"/>
  <c r="BV82" s="1"/>
  <c r="BT81"/>
  <c r="BV81" s="1"/>
  <c r="BT80"/>
  <c r="BV80" s="1"/>
  <c r="BT79"/>
  <c r="BV79" s="1"/>
  <c r="BT78"/>
  <c r="BV78" s="1"/>
  <c r="BT77"/>
  <c r="BV77" s="1"/>
  <c r="BT76"/>
  <c r="BV76" s="1"/>
  <c r="BT75"/>
  <c r="BV75" s="1"/>
  <c r="BT74"/>
  <c r="BV74" s="1"/>
  <c r="BT73"/>
  <c r="BV73" s="1"/>
  <c r="BT71"/>
  <c r="BV71" s="1"/>
  <c r="BT70"/>
  <c r="BV70" s="1"/>
  <c r="BT69"/>
  <c r="BV69" s="1"/>
  <c r="BT68"/>
  <c r="BV68" s="1"/>
  <c r="BT67"/>
  <c r="BV67" s="1"/>
  <c r="BT66"/>
  <c r="BV66" s="1"/>
  <c r="BT65"/>
  <c r="BV65" s="1"/>
  <c r="BT64"/>
  <c r="BV64" s="1"/>
  <c r="BT63"/>
  <c r="BV63" s="1"/>
  <c r="BT62"/>
  <c r="BV62" s="1"/>
  <c r="BT60"/>
  <c r="BV60" s="1"/>
  <c r="BT59"/>
  <c r="BV59" s="1"/>
  <c r="BT58"/>
  <c r="BV58" s="1"/>
  <c r="BT57"/>
  <c r="BV57" s="1"/>
  <c r="BT56"/>
  <c r="BV56" s="1"/>
  <c r="BT55"/>
  <c r="BV55" s="1"/>
  <c r="BT54"/>
  <c r="BV54" s="1"/>
  <c r="BT53"/>
  <c r="BV53" s="1"/>
  <c r="BT52"/>
  <c r="BV52" s="1"/>
  <c r="BT51"/>
  <c r="BV51" s="1"/>
  <c r="BT50"/>
  <c r="BV50" s="1"/>
  <c r="BT49"/>
  <c r="BV49" s="1"/>
  <c r="BT48"/>
  <c r="BV48" s="1"/>
  <c r="BT47"/>
  <c r="BV47" s="1"/>
  <c r="BT46"/>
  <c r="BV46" s="1"/>
  <c r="BT45"/>
  <c r="BV45" s="1"/>
  <c r="BT44"/>
  <c r="BV44" s="1"/>
  <c r="BT43"/>
  <c r="BV43" s="1"/>
  <c r="BT42"/>
  <c r="BV42" s="1"/>
  <c r="BT41"/>
  <c r="BV41" s="1"/>
  <c r="BT40"/>
  <c r="BV40" s="1"/>
  <c r="BT39"/>
  <c r="BV39" s="1"/>
  <c r="BT38"/>
  <c r="BV38" s="1"/>
  <c r="BT37"/>
  <c r="BV37" s="1"/>
  <c r="BT36"/>
  <c r="BV36" s="1"/>
  <c r="BT35"/>
  <c r="BV35" s="1"/>
  <c r="BT34"/>
  <c r="BV34" s="1"/>
  <c r="BT33"/>
  <c r="BV33" s="1"/>
  <c r="BT32"/>
  <c r="BV32" s="1"/>
  <c r="BT31"/>
  <c r="BV31" s="1"/>
  <c r="BT30"/>
  <c r="BV30" s="1"/>
  <c r="BT29"/>
  <c r="BV29" s="1"/>
  <c r="BT28"/>
  <c r="BV28" s="1"/>
  <c r="BT27"/>
  <c r="BV27" s="1"/>
  <c r="BT25"/>
  <c r="BV25" s="1"/>
  <c r="BT24"/>
  <c r="BV24" s="1"/>
  <c r="BT23"/>
  <c r="BV23" s="1"/>
  <c r="BT22"/>
  <c r="BV22" s="1"/>
  <c r="BT21"/>
  <c r="BV21" s="1"/>
  <c r="BT20"/>
  <c r="BV20" s="1"/>
  <c r="BX8" s="1"/>
  <c r="BT19"/>
  <c r="BV19" s="1"/>
  <c r="BT18"/>
  <c r="BV18" s="1"/>
  <c r="BT17"/>
  <c r="BV17" s="1"/>
  <c r="BT16"/>
  <c r="BV16" s="1"/>
  <c r="BT15"/>
  <c r="BV15" s="1"/>
  <c r="BT14"/>
  <c r="BV14" s="1"/>
  <c r="BT13"/>
  <c r="BV13" s="1"/>
  <c r="BT12"/>
  <c r="BV12" s="1"/>
  <c r="BT11"/>
  <c r="BV11" s="1"/>
  <c r="CB26"/>
  <c r="CD26" s="1"/>
  <c r="CI26"/>
  <c r="CQ72"/>
  <c r="CB61" l="1"/>
  <c r="CD61" s="1"/>
  <c r="CI61"/>
  <c r="CB72"/>
  <c r="CB95"/>
  <c r="CD95" s="1"/>
  <c r="CB94"/>
  <c r="CD94" s="1"/>
  <c r="CB93"/>
  <c r="CD93" s="1"/>
  <c r="CB92"/>
  <c r="CD92" s="1"/>
  <c r="CB91"/>
  <c r="CD91" s="1"/>
  <c r="CB90"/>
  <c r="CD90" s="1"/>
  <c r="CB89"/>
  <c r="CD89" s="1"/>
  <c r="CB88"/>
  <c r="CD88" s="1"/>
  <c r="CB87"/>
  <c r="CD87" s="1"/>
  <c r="CB86"/>
  <c r="CD86" s="1"/>
  <c r="CB85"/>
  <c r="CD85" s="1"/>
  <c r="CB84"/>
  <c r="CD84" s="1"/>
  <c r="CB83"/>
  <c r="CD83" s="1"/>
  <c r="CB82"/>
  <c r="CD82" s="1"/>
  <c r="CB81"/>
  <c r="CD81" s="1"/>
  <c r="CB80"/>
  <c r="CD80" s="1"/>
  <c r="CB79"/>
  <c r="CD79" s="1"/>
  <c r="CB78"/>
  <c r="CD78" s="1"/>
  <c r="CB77"/>
  <c r="CD77" s="1"/>
  <c r="CB76"/>
  <c r="CD76" s="1"/>
  <c r="CB75"/>
  <c r="CD75" s="1"/>
  <c r="CB74"/>
  <c r="CD74" s="1"/>
  <c r="CB73"/>
  <c r="CD73" s="1"/>
  <c r="CB71"/>
  <c r="CD71" s="1"/>
  <c r="CB70"/>
  <c r="CD70" s="1"/>
  <c r="CB69"/>
  <c r="CD69" s="1"/>
  <c r="CB68"/>
  <c r="CD68" s="1"/>
  <c r="CB67"/>
  <c r="CD67" s="1"/>
  <c r="CB66"/>
  <c r="CD66" s="1"/>
  <c r="CB65"/>
  <c r="CD65" s="1"/>
  <c r="CB64"/>
  <c r="CD64" s="1"/>
  <c r="CB63"/>
  <c r="CD63" s="1"/>
  <c r="CB62"/>
  <c r="CD62" s="1"/>
  <c r="CB60"/>
  <c r="CD60" s="1"/>
  <c r="CB59"/>
  <c r="CD59" s="1"/>
  <c r="CB58"/>
  <c r="CD58" s="1"/>
  <c r="CB57"/>
  <c r="CD57" s="1"/>
  <c r="CB56"/>
  <c r="CD56" s="1"/>
  <c r="CB55"/>
  <c r="CD55" s="1"/>
  <c r="CB54"/>
  <c r="CD54" s="1"/>
  <c r="CB53"/>
  <c r="CD53" s="1"/>
  <c r="CB52"/>
  <c r="CD52" s="1"/>
  <c r="CB51"/>
  <c r="CD51" s="1"/>
  <c r="CB50"/>
  <c r="CD50" s="1"/>
  <c r="CB49"/>
  <c r="CD49" s="1"/>
  <c r="CB48"/>
  <c r="CD48" s="1"/>
  <c r="CB47"/>
  <c r="CD47" s="1"/>
  <c r="CB46"/>
  <c r="CD46" s="1"/>
  <c r="CB45"/>
  <c r="CD45" s="1"/>
  <c r="CB44"/>
  <c r="CD44" s="1"/>
  <c r="CB43"/>
  <c r="CD43" s="1"/>
  <c r="CB42"/>
  <c r="CD42" s="1"/>
  <c r="CB41"/>
  <c r="CD41" s="1"/>
  <c r="CB40"/>
  <c r="CD40" s="1"/>
  <c r="CB39"/>
  <c r="CD39" s="1"/>
  <c r="CB38"/>
  <c r="CD38" s="1"/>
  <c r="CB37"/>
  <c r="CD37" s="1"/>
  <c r="CB36"/>
  <c r="CD36" s="1"/>
  <c r="CB35"/>
  <c r="CD35" s="1"/>
  <c r="CB34"/>
  <c r="CD34" s="1"/>
  <c r="CB33"/>
  <c r="CD33" s="1"/>
  <c r="CB32"/>
  <c r="CD32" s="1"/>
  <c r="CB31"/>
  <c r="CD31" s="1"/>
  <c r="CB30"/>
  <c r="CD30" s="1"/>
  <c r="CB29"/>
  <c r="CD29" s="1"/>
  <c r="CB28"/>
  <c r="CD28" s="1"/>
  <c r="CB27"/>
  <c r="CD27" s="1"/>
  <c r="CB25"/>
  <c r="CD25" s="1"/>
  <c r="CB24"/>
  <c r="CD24" s="1"/>
  <c r="CB23"/>
  <c r="CD23" s="1"/>
  <c r="CB22"/>
  <c r="CD22" s="1"/>
  <c r="CB21"/>
  <c r="CD21" s="1"/>
  <c r="CB20"/>
  <c r="CD20" s="1"/>
  <c r="CF8" s="1"/>
  <c r="CB19"/>
  <c r="CD19" s="1"/>
  <c r="CB18"/>
  <c r="CD18" s="1"/>
  <c r="CB17"/>
  <c r="CD17" s="1"/>
  <c r="CB16"/>
  <c r="CD16" s="1"/>
  <c r="CB15"/>
  <c r="CD15" s="1"/>
  <c r="CB14"/>
  <c r="CD14" s="1"/>
  <c r="CB13"/>
  <c r="CD13" s="1"/>
  <c r="CB12"/>
  <c r="CD12" s="1"/>
  <c r="CB11"/>
  <c r="CD11" s="1"/>
  <c r="CJ26"/>
  <c r="CL26" s="1"/>
  <c r="CY72"/>
  <c r="CJ61" l="1"/>
  <c r="CL61" s="1"/>
  <c r="CJ72"/>
  <c r="CJ95"/>
  <c r="CL95" s="1"/>
  <c r="CJ94"/>
  <c r="CL94" s="1"/>
  <c r="CJ93"/>
  <c r="CL93" s="1"/>
  <c r="CJ92"/>
  <c r="CL92" s="1"/>
  <c r="CJ91"/>
  <c r="CL91" s="1"/>
  <c r="CJ90"/>
  <c r="CL90" s="1"/>
  <c r="CJ89"/>
  <c r="CL89" s="1"/>
  <c r="CJ88"/>
  <c r="CL88" s="1"/>
  <c r="CJ87"/>
  <c r="CL87" s="1"/>
  <c r="CJ86"/>
  <c r="CL86" s="1"/>
  <c r="CJ85"/>
  <c r="CL85" s="1"/>
  <c r="CJ84"/>
  <c r="CL84" s="1"/>
  <c r="CJ83"/>
  <c r="CL83" s="1"/>
  <c r="CJ82"/>
  <c r="CL82" s="1"/>
  <c r="CJ81"/>
  <c r="CL81" s="1"/>
  <c r="CJ80"/>
  <c r="CL80" s="1"/>
  <c r="CJ79"/>
  <c r="CL79" s="1"/>
  <c r="CJ78"/>
  <c r="CL78" s="1"/>
  <c r="CJ77"/>
  <c r="CL77" s="1"/>
  <c r="CJ76"/>
  <c r="CL76" s="1"/>
  <c r="CJ75"/>
  <c r="CL75" s="1"/>
  <c r="CJ74"/>
  <c r="CL74" s="1"/>
  <c r="CJ73"/>
  <c r="CL73" s="1"/>
  <c r="CJ71"/>
  <c r="CL71" s="1"/>
  <c r="CJ70"/>
  <c r="CL70" s="1"/>
  <c r="CJ69"/>
  <c r="CL69" s="1"/>
  <c r="CJ68"/>
  <c r="CL68" s="1"/>
  <c r="CJ67"/>
  <c r="CL67" s="1"/>
  <c r="CJ66"/>
  <c r="CL66" s="1"/>
  <c r="CJ65"/>
  <c r="CL65" s="1"/>
  <c r="CJ64"/>
  <c r="CL64" s="1"/>
  <c r="CJ63"/>
  <c r="CL63" s="1"/>
  <c r="CJ62"/>
  <c r="CL62" s="1"/>
  <c r="CJ60"/>
  <c r="CL60" s="1"/>
  <c r="CJ59"/>
  <c r="CL59" s="1"/>
  <c r="CJ58"/>
  <c r="CL58" s="1"/>
  <c r="CJ57"/>
  <c r="CL57" s="1"/>
  <c r="CJ56"/>
  <c r="CL56" s="1"/>
  <c r="CJ55"/>
  <c r="CL55" s="1"/>
  <c r="CJ54"/>
  <c r="CL54" s="1"/>
  <c r="CJ53"/>
  <c r="CL53" s="1"/>
  <c r="CJ52"/>
  <c r="CL52" s="1"/>
  <c r="CJ51"/>
  <c r="CL51" s="1"/>
  <c r="CJ50"/>
  <c r="CL50" s="1"/>
  <c r="CJ49"/>
  <c r="CL49" s="1"/>
  <c r="CJ48"/>
  <c r="CL48" s="1"/>
  <c r="CJ47"/>
  <c r="CL47" s="1"/>
  <c r="CJ46"/>
  <c r="CL46" s="1"/>
  <c r="CJ45"/>
  <c r="CL45" s="1"/>
  <c r="CJ44"/>
  <c r="CL44" s="1"/>
  <c r="CJ43"/>
  <c r="CL43" s="1"/>
  <c r="CJ42"/>
  <c r="CL42" s="1"/>
  <c r="CJ41"/>
  <c r="CL41" s="1"/>
  <c r="CJ40"/>
  <c r="CL40" s="1"/>
  <c r="CJ39"/>
  <c r="CL39" s="1"/>
  <c r="CJ38"/>
  <c r="CL38" s="1"/>
  <c r="CJ37"/>
  <c r="CL37" s="1"/>
  <c r="CJ36"/>
  <c r="CL36" s="1"/>
  <c r="CJ35"/>
  <c r="CL35" s="1"/>
  <c r="CJ34"/>
  <c r="CL34" s="1"/>
  <c r="CJ33"/>
  <c r="CL33" s="1"/>
  <c r="CJ32"/>
  <c r="CL32" s="1"/>
  <c r="CJ31"/>
  <c r="CL31" s="1"/>
  <c r="CJ30"/>
  <c r="CL30" s="1"/>
  <c r="CJ29"/>
  <c r="CL29" s="1"/>
  <c r="CJ28"/>
  <c r="CL28" s="1"/>
  <c r="CJ27"/>
  <c r="CL27" s="1"/>
  <c r="CJ25"/>
  <c r="CL25" s="1"/>
  <c r="CJ24"/>
  <c r="CL24" s="1"/>
  <c r="CJ23"/>
  <c r="CL23" s="1"/>
  <c r="CJ22"/>
  <c r="CL22" s="1"/>
  <c r="CJ21"/>
  <c r="CL21" s="1"/>
  <c r="CN8" s="1"/>
  <c r="CR7" s="1"/>
  <c r="CJ20"/>
  <c r="CL20" s="1"/>
  <c r="CJ19"/>
  <c r="CL19" s="1"/>
  <c r="CJ18"/>
  <c r="CL18" s="1"/>
  <c r="CJ17"/>
  <c r="CL17" s="1"/>
  <c r="CJ16"/>
  <c r="CL16" s="1"/>
  <c r="CJ15"/>
  <c r="CL15" s="1"/>
  <c r="CJ14"/>
  <c r="CL14" s="1"/>
  <c r="CJ13"/>
  <c r="CL13" s="1"/>
  <c r="CJ12"/>
  <c r="CL12" s="1"/>
  <c r="CJ11"/>
  <c r="CL11" s="1"/>
  <c r="DG72"/>
  <c r="CP26" l="1"/>
  <c r="CQ26" s="1"/>
  <c r="CP61"/>
  <c r="CQ61" s="1"/>
  <c r="CP11"/>
  <c r="CQ11" s="1"/>
  <c r="CP12"/>
  <c r="CQ12" s="1"/>
  <c r="CP13"/>
  <c r="CQ13" s="1"/>
  <c r="CP14"/>
  <c r="CQ14" s="1"/>
  <c r="CP15"/>
  <c r="CQ15" s="1"/>
  <c r="CP16"/>
  <c r="CQ16" s="1"/>
  <c r="CP17"/>
  <c r="CQ17" s="1"/>
  <c r="CP18"/>
  <c r="CQ18" s="1"/>
  <c r="CP19"/>
  <c r="CQ19" s="1"/>
  <c r="CP20"/>
  <c r="CQ20" s="1"/>
  <c r="CP21"/>
  <c r="CQ21" s="1"/>
  <c r="CP22"/>
  <c r="CQ22" s="1"/>
  <c r="CP23"/>
  <c r="CQ23" s="1"/>
  <c r="CP24"/>
  <c r="CQ24" s="1"/>
  <c r="CP25"/>
  <c r="CQ25" s="1"/>
  <c r="CP27"/>
  <c r="CQ27" s="1"/>
  <c r="CP28"/>
  <c r="CQ28" s="1"/>
  <c r="CP29"/>
  <c r="CQ29" s="1"/>
  <c r="CP30"/>
  <c r="CQ30" s="1"/>
  <c r="CP31"/>
  <c r="CQ31" s="1"/>
  <c r="CP32"/>
  <c r="CQ32" s="1"/>
  <c r="CP33"/>
  <c r="CQ33" s="1"/>
  <c r="CP34"/>
  <c r="CQ34" s="1"/>
  <c r="CP35"/>
  <c r="CQ35" s="1"/>
  <c r="CP36"/>
  <c r="CQ36" s="1"/>
  <c r="CP37"/>
  <c r="CQ37" s="1"/>
  <c r="CP38"/>
  <c r="CQ38" s="1"/>
  <c r="CP39"/>
  <c r="CQ39" s="1"/>
  <c r="CP40"/>
  <c r="CQ40" s="1"/>
  <c r="CP41"/>
  <c r="CQ41" s="1"/>
  <c r="CP42"/>
  <c r="CQ42" s="1"/>
  <c r="CP43"/>
  <c r="CQ43" s="1"/>
  <c r="CP44"/>
  <c r="CQ44" s="1"/>
  <c r="CP45"/>
  <c r="CQ45" s="1"/>
  <c r="CP46"/>
  <c r="CQ46" s="1"/>
  <c r="CP47"/>
  <c r="CQ47" s="1"/>
  <c r="CP48"/>
  <c r="CQ48" s="1"/>
  <c r="CP49"/>
  <c r="CQ49" s="1"/>
  <c r="CP50"/>
  <c r="CQ50" s="1"/>
  <c r="CP51"/>
  <c r="CQ51" s="1"/>
  <c r="CP52"/>
  <c r="CQ52" s="1"/>
  <c r="CP53"/>
  <c r="CQ53" s="1"/>
  <c r="CP54"/>
  <c r="CQ54" s="1"/>
  <c r="CP55"/>
  <c r="CQ55" s="1"/>
  <c r="CP56"/>
  <c r="CQ56" s="1"/>
  <c r="CP57"/>
  <c r="CQ57" s="1"/>
  <c r="CP58"/>
  <c r="CQ58" s="1"/>
  <c r="CP59"/>
  <c r="CQ59" s="1"/>
  <c r="CP60"/>
  <c r="CQ60" s="1"/>
  <c r="CP62"/>
  <c r="CQ62" s="1"/>
  <c r="CP63"/>
  <c r="CQ63" s="1"/>
  <c r="CP64"/>
  <c r="CQ64" s="1"/>
  <c r="CP65"/>
  <c r="CQ65" s="1"/>
  <c r="CP66"/>
  <c r="CQ66" s="1"/>
  <c r="CP67"/>
  <c r="CQ67" s="1"/>
  <c r="CP68"/>
  <c r="CQ68" s="1"/>
  <c r="CP69"/>
  <c r="CQ69" s="1"/>
  <c r="CP70"/>
  <c r="CQ70" s="1"/>
  <c r="CP71"/>
  <c r="CQ71" s="1"/>
  <c r="CP73"/>
  <c r="CQ73" s="1"/>
  <c r="CP74"/>
  <c r="CQ74" s="1"/>
  <c r="CP75"/>
  <c r="CQ75" s="1"/>
  <c r="CP76"/>
  <c r="CQ76" s="1"/>
  <c r="CP77"/>
  <c r="CQ77" s="1"/>
  <c r="CP78"/>
  <c r="CQ78" s="1"/>
  <c r="CP79"/>
  <c r="CQ79" s="1"/>
  <c r="CP80"/>
  <c r="CQ80" s="1"/>
  <c r="CP81"/>
  <c r="CQ81" s="1"/>
  <c r="CP82"/>
  <c r="CQ82" s="1"/>
  <c r="CP83"/>
  <c r="CQ83" s="1"/>
  <c r="CP84"/>
  <c r="CQ84" s="1"/>
  <c r="CP85"/>
  <c r="CQ85" s="1"/>
  <c r="CP86"/>
  <c r="CQ86" s="1"/>
  <c r="CP87"/>
  <c r="CQ87" s="1"/>
  <c r="CP88"/>
  <c r="CQ88" s="1"/>
  <c r="CP89"/>
  <c r="CQ89" s="1"/>
  <c r="CP90"/>
  <c r="CQ90" s="1"/>
  <c r="CP91"/>
  <c r="CQ91" s="1"/>
  <c r="CP92"/>
  <c r="CQ92" s="1"/>
  <c r="CP93"/>
  <c r="CQ93" s="1"/>
  <c r="CP94"/>
  <c r="CQ94" s="1"/>
  <c r="CP95"/>
  <c r="CQ95" s="1"/>
  <c r="CR95" s="1"/>
  <c r="CT95" s="1"/>
  <c r="DO72"/>
  <c r="CR72" l="1"/>
  <c r="CR11"/>
  <c r="CT11" s="1"/>
  <c r="CR94"/>
  <c r="CT94" s="1"/>
  <c r="CR93"/>
  <c r="CT93" s="1"/>
  <c r="CR92"/>
  <c r="CT92" s="1"/>
  <c r="CR91"/>
  <c r="CT91" s="1"/>
  <c r="CR90"/>
  <c r="CT90" s="1"/>
  <c r="CR89"/>
  <c r="CT89" s="1"/>
  <c r="CR88"/>
  <c r="CT88" s="1"/>
  <c r="CR87"/>
  <c r="CT87" s="1"/>
  <c r="CR86"/>
  <c r="CT86" s="1"/>
  <c r="CR85"/>
  <c r="CT85" s="1"/>
  <c r="CR84"/>
  <c r="CT84" s="1"/>
  <c r="CR83"/>
  <c r="CT83" s="1"/>
  <c r="CR82"/>
  <c r="CT82" s="1"/>
  <c r="CR81"/>
  <c r="CT81" s="1"/>
  <c r="CR80"/>
  <c r="CT80" s="1"/>
  <c r="CR79"/>
  <c r="CT79" s="1"/>
  <c r="CR78"/>
  <c r="CT78" s="1"/>
  <c r="CR77"/>
  <c r="CT77" s="1"/>
  <c r="CR76"/>
  <c r="CT76" s="1"/>
  <c r="CR75"/>
  <c r="CT75" s="1"/>
  <c r="CR74"/>
  <c r="CT74" s="1"/>
  <c r="CR73"/>
  <c r="CT73" s="1"/>
  <c r="CR71"/>
  <c r="CT71" s="1"/>
  <c r="CR70"/>
  <c r="CT70" s="1"/>
  <c r="CR69"/>
  <c r="CT69" s="1"/>
  <c r="CR68"/>
  <c r="CT68" s="1"/>
  <c r="CR67"/>
  <c r="CT67" s="1"/>
  <c r="CR66"/>
  <c r="CT66" s="1"/>
  <c r="CR65"/>
  <c r="CT65" s="1"/>
  <c r="CR64"/>
  <c r="CT64" s="1"/>
  <c r="CR63"/>
  <c r="CT63" s="1"/>
  <c r="CR62"/>
  <c r="CT62" s="1"/>
  <c r="CR60"/>
  <c r="CT60" s="1"/>
  <c r="CR59"/>
  <c r="CT59" s="1"/>
  <c r="CR58"/>
  <c r="CT58" s="1"/>
  <c r="CR57"/>
  <c r="CT57" s="1"/>
  <c r="CR56"/>
  <c r="CT56" s="1"/>
  <c r="CR55"/>
  <c r="CT55" s="1"/>
  <c r="CR54"/>
  <c r="CT54" s="1"/>
  <c r="CR53"/>
  <c r="CT53" s="1"/>
  <c r="CR52"/>
  <c r="CT52" s="1"/>
  <c r="CR51"/>
  <c r="CT51" s="1"/>
  <c r="CR50"/>
  <c r="CT50" s="1"/>
  <c r="CR49"/>
  <c r="CT49" s="1"/>
  <c r="CR48"/>
  <c r="CT48" s="1"/>
  <c r="CR47"/>
  <c r="CT47" s="1"/>
  <c r="CR46"/>
  <c r="CT46" s="1"/>
  <c r="CR45"/>
  <c r="CT45" s="1"/>
  <c r="CR44"/>
  <c r="CT44" s="1"/>
  <c r="CR43"/>
  <c r="CT43" s="1"/>
  <c r="CR42"/>
  <c r="CT42" s="1"/>
  <c r="CR41"/>
  <c r="CT41" s="1"/>
  <c r="CR40"/>
  <c r="CT40" s="1"/>
  <c r="CR39"/>
  <c r="CT39" s="1"/>
  <c r="CR38"/>
  <c r="CT38" s="1"/>
  <c r="CR37"/>
  <c r="CT37" s="1"/>
  <c r="CR36"/>
  <c r="CT36" s="1"/>
  <c r="CR35"/>
  <c r="CT35" s="1"/>
  <c r="CR34"/>
  <c r="CT34" s="1"/>
  <c r="CR33"/>
  <c r="CT33" s="1"/>
  <c r="CR32"/>
  <c r="CT32" s="1"/>
  <c r="CR31"/>
  <c r="CT31" s="1"/>
  <c r="CR30"/>
  <c r="CT30" s="1"/>
  <c r="CR29"/>
  <c r="CT29" s="1"/>
  <c r="CR28"/>
  <c r="CT28" s="1"/>
  <c r="CR27"/>
  <c r="CT27" s="1"/>
  <c r="CR25"/>
  <c r="CT25" s="1"/>
  <c r="CR24"/>
  <c r="CT24" s="1"/>
  <c r="CR23"/>
  <c r="CT23" s="1"/>
  <c r="CR22"/>
  <c r="CT22" s="1"/>
  <c r="CR21"/>
  <c r="CT21" s="1"/>
  <c r="CR20"/>
  <c r="CT20" s="1"/>
  <c r="CR19"/>
  <c r="CT19" s="1"/>
  <c r="CR18"/>
  <c r="CT18" s="1"/>
  <c r="CR17"/>
  <c r="CT17" s="1"/>
  <c r="CR16"/>
  <c r="CT16" s="1"/>
  <c r="CR15"/>
  <c r="CT15" s="1"/>
  <c r="CR14"/>
  <c r="CT14" s="1"/>
  <c r="CR13"/>
  <c r="CT13" s="1"/>
  <c r="CR12"/>
  <c r="CT12" s="1"/>
  <c r="CV8" s="1"/>
  <c r="CZ7" s="1"/>
  <c r="CR61"/>
  <c r="CT61" s="1"/>
  <c r="CR26"/>
  <c r="CT26" s="1"/>
  <c r="DW72"/>
  <c r="CX26" l="1"/>
  <c r="CY26" s="1"/>
  <c r="CX61"/>
  <c r="CY61" s="1"/>
  <c r="CX11"/>
  <c r="CY11" s="1"/>
  <c r="CX12"/>
  <c r="CY12" s="1"/>
  <c r="CX13"/>
  <c r="CY13" s="1"/>
  <c r="CX14"/>
  <c r="CY14" s="1"/>
  <c r="CX15"/>
  <c r="CY15" s="1"/>
  <c r="CX16"/>
  <c r="CY16" s="1"/>
  <c r="CX17"/>
  <c r="CY17" s="1"/>
  <c r="CX18"/>
  <c r="CY18" s="1"/>
  <c r="CX19"/>
  <c r="CY19" s="1"/>
  <c r="CX20"/>
  <c r="CY20" s="1"/>
  <c r="CX21"/>
  <c r="CY21" s="1"/>
  <c r="CX22"/>
  <c r="CY22" s="1"/>
  <c r="CX23"/>
  <c r="CY23" s="1"/>
  <c r="CX24"/>
  <c r="CY24" s="1"/>
  <c r="CX25"/>
  <c r="CY25" s="1"/>
  <c r="CX27"/>
  <c r="CY27" s="1"/>
  <c r="CX28"/>
  <c r="CY28" s="1"/>
  <c r="CX29"/>
  <c r="CY29" s="1"/>
  <c r="CX30"/>
  <c r="CY30" s="1"/>
  <c r="CX31"/>
  <c r="CY31" s="1"/>
  <c r="CX32"/>
  <c r="CY32" s="1"/>
  <c r="CX33"/>
  <c r="CY33" s="1"/>
  <c r="CX34"/>
  <c r="CY34" s="1"/>
  <c r="CX35"/>
  <c r="CY35" s="1"/>
  <c r="CX36"/>
  <c r="CY36" s="1"/>
  <c r="CX37"/>
  <c r="CY37" s="1"/>
  <c r="CX38"/>
  <c r="CY38" s="1"/>
  <c r="CX39"/>
  <c r="CY39" s="1"/>
  <c r="CX40"/>
  <c r="CY40" s="1"/>
  <c r="CX41"/>
  <c r="CY41" s="1"/>
  <c r="CX42"/>
  <c r="CY42" s="1"/>
  <c r="CX43"/>
  <c r="CY43" s="1"/>
  <c r="CX44"/>
  <c r="CY44" s="1"/>
  <c r="CX45"/>
  <c r="CY45" s="1"/>
  <c r="CX46"/>
  <c r="CY46" s="1"/>
  <c r="CX47"/>
  <c r="CY47" s="1"/>
  <c r="CX48"/>
  <c r="CY48" s="1"/>
  <c r="CX49"/>
  <c r="CY49" s="1"/>
  <c r="CX50"/>
  <c r="CY50" s="1"/>
  <c r="CX51"/>
  <c r="CY51" s="1"/>
  <c r="CX52"/>
  <c r="CY52" s="1"/>
  <c r="CX53"/>
  <c r="CY53" s="1"/>
  <c r="CX54"/>
  <c r="CY54" s="1"/>
  <c r="CX55"/>
  <c r="CY55" s="1"/>
  <c r="CX56"/>
  <c r="CY56" s="1"/>
  <c r="CX57"/>
  <c r="CY57" s="1"/>
  <c r="CX58"/>
  <c r="CY58" s="1"/>
  <c r="CX59"/>
  <c r="CY59" s="1"/>
  <c r="CX60"/>
  <c r="CY60" s="1"/>
  <c r="CX62"/>
  <c r="CY62" s="1"/>
  <c r="CX63"/>
  <c r="CY63" s="1"/>
  <c r="CX64"/>
  <c r="CY64" s="1"/>
  <c r="CX65"/>
  <c r="CY65" s="1"/>
  <c r="CX66"/>
  <c r="CY66" s="1"/>
  <c r="CX67"/>
  <c r="CY67" s="1"/>
  <c r="CX68"/>
  <c r="CY68" s="1"/>
  <c r="CX69"/>
  <c r="CY69" s="1"/>
  <c r="CX70"/>
  <c r="CY70" s="1"/>
  <c r="CX71"/>
  <c r="CY71" s="1"/>
  <c r="CX73"/>
  <c r="CY73" s="1"/>
  <c r="CX74"/>
  <c r="CY74" s="1"/>
  <c r="CX75"/>
  <c r="CY75" s="1"/>
  <c r="CX76"/>
  <c r="CY76" s="1"/>
  <c r="CX77"/>
  <c r="CY77" s="1"/>
  <c r="CX78"/>
  <c r="CY78" s="1"/>
  <c r="CX79"/>
  <c r="CY79" s="1"/>
  <c r="CX80"/>
  <c r="CY80" s="1"/>
  <c r="CX81"/>
  <c r="CY81" s="1"/>
  <c r="CX82"/>
  <c r="CY82" s="1"/>
  <c r="CX83"/>
  <c r="CY83" s="1"/>
  <c r="CX84"/>
  <c r="CY84" s="1"/>
  <c r="CX85"/>
  <c r="CY85" s="1"/>
  <c r="CX86"/>
  <c r="CY86" s="1"/>
  <c r="CX87"/>
  <c r="CY87" s="1"/>
  <c r="CX88"/>
  <c r="CY88" s="1"/>
  <c r="CX89"/>
  <c r="CY89" s="1"/>
  <c r="CX90"/>
  <c r="CY90" s="1"/>
  <c r="CX91"/>
  <c r="CY91" s="1"/>
  <c r="CX92"/>
  <c r="CY92" s="1"/>
  <c r="CX93"/>
  <c r="CY93" s="1"/>
  <c r="CX94"/>
  <c r="CY94" s="1"/>
  <c r="CX95"/>
  <c r="CY95" s="1"/>
  <c r="CZ95" s="1"/>
  <c r="DB95" s="1"/>
  <c r="EE72"/>
  <c r="DG21" l="1"/>
  <c r="CZ21"/>
  <c r="DB21" s="1"/>
  <c r="CZ11"/>
  <c r="DB11" s="1"/>
  <c r="CZ72"/>
  <c r="CZ94"/>
  <c r="DB94" s="1"/>
  <c r="CZ93"/>
  <c r="DB93" s="1"/>
  <c r="CZ92"/>
  <c r="DB92" s="1"/>
  <c r="CZ91"/>
  <c r="DB91" s="1"/>
  <c r="CZ90"/>
  <c r="DB90" s="1"/>
  <c r="CZ89"/>
  <c r="DB89" s="1"/>
  <c r="CZ88"/>
  <c r="DB88" s="1"/>
  <c r="CZ87"/>
  <c r="DB87" s="1"/>
  <c r="CZ86"/>
  <c r="DB86" s="1"/>
  <c r="CZ85"/>
  <c r="DB85" s="1"/>
  <c r="CZ84"/>
  <c r="DB84" s="1"/>
  <c r="CZ83"/>
  <c r="DB83" s="1"/>
  <c r="CZ82"/>
  <c r="DB82" s="1"/>
  <c r="CZ81"/>
  <c r="DB81" s="1"/>
  <c r="CZ80"/>
  <c r="DB80" s="1"/>
  <c r="CZ79"/>
  <c r="DB79" s="1"/>
  <c r="CZ78"/>
  <c r="DB78" s="1"/>
  <c r="CZ77"/>
  <c r="DB77" s="1"/>
  <c r="CZ76"/>
  <c r="DB76" s="1"/>
  <c r="CZ75"/>
  <c r="DB75" s="1"/>
  <c r="CZ74"/>
  <c r="DB74" s="1"/>
  <c r="CZ73"/>
  <c r="DB73" s="1"/>
  <c r="CZ71"/>
  <c r="DB71" s="1"/>
  <c r="CZ70"/>
  <c r="DB70" s="1"/>
  <c r="CZ69"/>
  <c r="DB69" s="1"/>
  <c r="CZ68"/>
  <c r="DB68" s="1"/>
  <c r="CZ67"/>
  <c r="DB67" s="1"/>
  <c r="CZ66"/>
  <c r="DB66" s="1"/>
  <c r="CZ65"/>
  <c r="DB65" s="1"/>
  <c r="CZ64"/>
  <c r="DB64" s="1"/>
  <c r="CZ63"/>
  <c r="DB63" s="1"/>
  <c r="CZ62"/>
  <c r="DB62" s="1"/>
  <c r="CZ60"/>
  <c r="DB60" s="1"/>
  <c r="CZ59"/>
  <c r="DB59" s="1"/>
  <c r="CZ58"/>
  <c r="DB58" s="1"/>
  <c r="CZ57"/>
  <c r="DB57" s="1"/>
  <c r="CZ56"/>
  <c r="DB56" s="1"/>
  <c r="CZ55"/>
  <c r="DB55" s="1"/>
  <c r="CZ54"/>
  <c r="DB54" s="1"/>
  <c r="CZ53"/>
  <c r="DB53" s="1"/>
  <c r="CZ52"/>
  <c r="DB52" s="1"/>
  <c r="CZ51"/>
  <c r="DB51" s="1"/>
  <c r="CZ50"/>
  <c r="DB50" s="1"/>
  <c r="CZ49"/>
  <c r="DB49" s="1"/>
  <c r="CZ48"/>
  <c r="DB48" s="1"/>
  <c r="CZ47"/>
  <c r="DB47" s="1"/>
  <c r="CZ46"/>
  <c r="DB46" s="1"/>
  <c r="CZ45"/>
  <c r="DB45" s="1"/>
  <c r="CZ44"/>
  <c r="DB44" s="1"/>
  <c r="CZ43"/>
  <c r="DB43" s="1"/>
  <c r="CZ42"/>
  <c r="DB42" s="1"/>
  <c r="CZ41"/>
  <c r="DB41" s="1"/>
  <c r="CZ40"/>
  <c r="DB40" s="1"/>
  <c r="CZ39"/>
  <c r="DB39" s="1"/>
  <c r="CZ38"/>
  <c r="DB38" s="1"/>
  <c r="CZ37"/>
  <c r="DB37" s="1"/>
  <c r="CZ36"/>
  <c r="DB36" s="1"/>
  <c r="CZ35"/>
  <c r="DB35" s="1"/>
  <c r="CZ34"/>
  <c r="DB34" s="1"/>
  <c r="CZ33"/>
  <c r="DB33" s="1"/>
  <c r="CZ32"/>
  <c r="DB32" s="1"/>
  <c r="CZ31"/>
  <c r="DB31" s="1"/>
  <c r="CZ30"/>
  <c r="DB30" s="1"/>
  <c r="CZ29"/>
  <c r="DB29" s="1"/>
  <c r="CZ28"/>
  <c r="DB28" s="1"/>
  <c r="CZ27"/>
  <c r="DB27" s="1"/>
  <c r="CZ25"/>
  <c r="DB25" s="1"/>
  <c r="CZ24"/>
  <c r="DB24" s="1"/>
  <c r="CZ23"/>
  <c r="DB23" s="1"/>
  <c r="CZ22"/>
  <c r="DB22" s="1"/>
  <c r="CZ20"/>
  <c r="DB20" s="1"/>
  <c r="CZ19"/>
  <c r="DB19" s="1"/>
  <c r="CZ18"/>
  <c r="DB18" s="1"/>
  <c r="CZ17"/>
  <c r="DB17" s="1"/>
  <c r="CZ16"/>
  <c r="DB16" s="1"/>
  <c r="CZ15"/>
  <c r="DB15" s="1"/>
  <c r="CZ14"/>
  <c r="DB14" s="1"/>
  <c r="CZ13"/>
  <c r="DB13" s="1"/>
  <c r="CZ12"/>
  <c r="DB12" s="1"/>
  <c r="DD8" s="1"/>
  <c r="DH7" s="1"/>
  <c r="CZ61"/>
  <c r="DB61" s="1"/>
  <c r="CZ26"/>
  <c r="DB26" s="1"/>
  <c r="DF26" l="1"/>
  <c r="DG26" s="1"/>
  <c r="DF61"/>
  <c r="DG61" s="1"/>
  <c r="DF11"/>
  <c r="DG11" s="1"/>
  <c r="DF12"/>
  <c r="DG12" s="1"/>
  <c r="DF13"/>
  <c r="DG13" s="1"/>
  <c r="DF14"/>
  <c r="DG14" s="1"/>
  <c r="DF15"/>
  <c r="DG15" s="1"/>
  <c r="DF16"/>
  <c r="DG16" s="1"/>
  <c r="DF17"/>
  <c r="DG17" s="1"/>
  <c r="DF18"/>
  <c r="DG18" s="1"/>
  <c r="DF19"/>
  <c r="DG19" s="1"/>
  <c r="DF20"/>
  <c r="DG20" s="1"/>
  <c r="DF22"/>
  <c r="DG22" s="1"/>
  <c r="DF23"/>
  <c r="DG23" s="1"/>
  <c r="DF24"/>
  <c r="DG24" s="1"/>
  <c r="DF25"/>
  <c r="DG25" s="1"/>
  <c r="DF27"/>
  <c r="DG27" s="1"/>
  <c r="DF28"/>
  <c r="DG28" s="1"/>
  <c r="DF29"/>
  <c r="DG29" s="1"/>
  <c r="DF30"/>
  <c r="DG30" s="1"/>
  <c r="DF31"/>
  <c r="DG31" s="1"/>
  <c r="DF32"/>
  <c r="DG32" s="1"/>
  <c r="DF33"/>
  <c r="DG33" s="1"/>
  <c r="DF34"/>
  <c r="DG34" s="1"/>
  <c r="DF35"/>
  <c r="DG35" s="1"/>
  <c r="DF36"/>
  <c r="DG36" s="1"/>
  <c r="DF37"/>
  <c r="DG37" s="1"/>
  <c r="DF38"/>
  <c r="DG38" s="1"/>
  <c r="DF39"/>
  <c r="DG39" s="1"/>
  <c r="DF40"/>
  <c r="DG40" s="1"/>
  <c r="DF41"/>
  <c r="DG41" s="1"/>
  <c r="DF42"/>
  <c r="DG42" s="1"/>
  <c r="DF43"/>
  <c r="DG43" s="1"/>
  <c r="DF44"/>
  <c r="DG44" s="1"/>
  <c r="DF45"/>
  <c r="DG45" s="1"/>
  <c r="DF46"/>
  <c r="DG46" s="1"/>
  <c r="DF47"/>
  <c r="DG47" s="1"/>
  <c r="DF48"/>
  <c r="DG48" s="1"/>
  <c r="DF49"/>
  <c r="DG49" s="1"/>
  <c r="DF50"/>
  <c r="DG50" s="1"/>
  <c r="DF51"/>
  <c r="DG51" s="1"/>
  <c r="DF52"/>
  <c r="DG52" s="1"/>
  <c r="DF53"/>
  <c r="DG53" s="1"/>
  <c r="DF54"/>
  <c r="DG54" s="1"/>
  <c r="DF55"/>
  <c r="DG55" s="1"/>
  <c r="DF56"/>
  <c r="DG56" s="1"/>
  <c r="DF57"/>
  <c r="DG57" s="1"/>
  <c r="DF58"/>
  <c r="DG58" s="1"/>
  <c r="DF59"/>
  <c r="DG59" s="1"/>
  <c r="DF60"/>
  <c r="DG60" s="1"/>
  <c r="DF62"/>
  <c r="DG62" s="1"/>
  <c r="DF63"/>
  <c r="DG63" s="1"/>
  <c r="DF64"/>
  <c r="DG64" s="1"/>
  <c r="DF65"/>
  <c r="DG65" s="1"/>
  <c r="DF66"/>
  <c r="DG66" s="1"/>
  <c r="DF67"/>
  <c r="DG67" s="1"/>
  <c r="DF68"/>
  <c r="DG68" s="1"/>
  <c r="DF69"/>
  <c r="DG69" s="1"/>
  <c r="DF70"/>
  <c r="DG70" s="1"/>
  <c r="DF71"/>
  <c r="DG71" s="1"/>
  <c r="DF73"/>
  <c r="DG73" s="1"/>
  <c r="DF74"/>
  <c r="DG74" s="1"/>
  <c r="DF75"/>
  <c r="DG75" s="1"/>
  <c r="DF76"/>
  <c r="DG76" s="1"/>
  <c r="DF77"/>
  <c r="DG77" s="1"/>
  <c r="DF78"/>
  <c r="DG78" s="1"/>
  <c r="DF79"/>
  <c r="DG79" s="1"/>
  <c r="DF80"/>
  <c r="DG80" s="1"/>
  <c r="DF81"/>
  <c r="DG81" s="1"/>
  <c r="DF82"/>
  <c r="DG82" s="1"/>
  <c r="DF83"/>
  <c r="DG83" s="1"/>
  <c r="DF84"/>
  <c r="DG84" s="1"/>
  <c r="DF85"/>
  <c r="DG85" s="1"/>
  <c r="DF86"/>
  <c r="DG86" s="1"/>
  <c r="DF87"/>
  <c r="DG87" s="1"/>
  <c r="DF88"/>
  <c r="DG88" s="1"/>
  <c r="DF89"/>
  <c r="DG89" s="1"/>
  <c r="DF90"/>
  <c r="DG90" s="1"/>
  <c r="DF91"/>
  <c r="DG91" s="1"/>
  <c r="DF92"/>
  <c r="DG92" s="1"/>
  <c r="DF93"/>
  <c r="DG93" s="1"/>
  <c r="DF94"/>
  <c r="DG94" s="1"/>
  <c r="DF95"/>
  <c r="DG95" s="1"/>
  <c r="DH95" s="1"/>
  <c r="DJ95" s="1"/>
  <c r="DH21"/>
  <c r="DJ21" s="1"/>
  <c r="DH11" l="1"/>
  <c r="DJ11" s="1"/>
  <c r="DH72"/>
  <c r="DH94"/>
  <c r="DJ94" s="1"/>
  <c r="DH93"/>
  <c r="DJ93" s="1"/>
  <c r="DH92"/>
  <c r="DJ92" s="1"/>
  <c r="DH91"/>
  <c r="DJ91" s="1"/>
  <c r="DH90"/>
  <c r="DJ90" s="1"/>
  <c r="DH89"/>
  <c r="DJ89" s="1"/>
  <c r="DH88"/>
  <c r="DJ88" s="1"/>
  <c r="DH87"/>
  <c r="DJ87" s="1"/>
  <c r="DH86"/>
  <c r="DJ86" s="1"/>
  <c r="DH85"/>
  <c r="DJ85" s="1"/>
  <c r="DH84"/>
  <c r="DJ84" s="1"/>
  <c r="DH83"/>
  <c r="DJ83" s="1"/>
  <c r="DH82"/>
  <c r="DJ82" s="1"/>
  <c r="DH81"/>
  <c r="DJ81" s="1"/>
  <c r="DH80"/>
  <c r="DJ80" s="1"/>
  <c r="DH79"/>
  <c r="DJ79" s="1"/>
  <c r="DH78"/>
  <c r="DJ78" s="1"/>
  <c r="DH77"/>
  <c r="DJ77" s="1"/>
  <c r="DH76"/>
  <c r="DJ76" s="1"/>
  <c r="DH75"/>
  <c r="DJ75" s="1"/>
  <c r="DH74"/>
  <c r="DJ74" s="1"/>
  <c r="DH73"/>
  <c r="DJ73" s="1"/>
  <c r="DH71"/>
  <c r="DJ71" s="1"/>
  <c r="DH70"/>
  <c r="DJ70" s="1"/>
  <c r="DH69"/>
  <c r="DJ69" s="1"/>
  <c r="DH68"/>
  <c r="DJ68" s="1"/>
  <c r="DH67"/>
  <c r="DJ67" s="1"/>
  <c r="DH66"/>
  <c r="DJ66" s="1"/>
  <c r="DH65"/>
  <c r="DJ65" s="1"/>
  <c r="DH64"/>
  <c r="DJ64" s="1"/>
  <c r="DH63"/>
  <c r="DJ63" s="1"/>
  <c r="DH62"/>
  <c r="DJ62" s="1"/>
  <c r="DH60"/>
  <c r="DJ60" s="1"/>
  <c r="DH59"/>
  <c r="DJ59" s="1"/>
  <c r="DH58"/>
  <c r="DJ58" s="1"/>
  <c r="DH57"/>
  <c r="DJ57" s="1"/>
  <c r="DH56"/>
  <c r="DJ56" s="1"/>
  <c r="DH55"/>
  <c r="DJ55" s="1"/>
  <c r="DH54"/>
  <c r="DJ54" s="1"/>
  <c r="DH53"/>
  <c r="DJ53" s="1"/>
  <c r="DH52"/>
  <c r="DJ52" s="1"/>
  <c r="DH51"/>
  <c r="DJ51" s="1"/>
  <c r="DH50"/>
  <c r="DJ50" s="1"/>
  <c r="DH49"/>
  <c r="DJ49" s="1"/>
  <c r="DH48"/>
  <c r="DJ48" s="1"/>
  <c r="DH47"/>
  <c r="DJ47" s="1"/>
  <c r="DH46"/>
  <c r="DJ46" s="1"/>
  <c r="DH45"/>
  <c r="DJ45" s="1"/>
  <c r="DH44"/>
  <c r="DJ44" s="1"/>
  <c r="DH43"/>
  <c r="DJ43" s="1"/>
  <c r="DH42"/>
  <c r="DJ42" s="1"/>
  <c r="DH41"/>
  <c r="DJ41" s="1"/>
  <c r="DH40"/>
  <c r="DJ40" s="1"/>
  <c r="DH39"/>
  <c r="DJ39" s="1"/>
  <c r="DH38"/>
  <c r="DJ38" s="1"/>
  <c r="DH37"/>
  <c r="DJ37" s="1"/>
  <c r="DH36"/>
  <c r="DJ36" s="1"/>
  <c r="DH35"/>
  <c r="DJ35" s="1"/>
  <c r="DH34"/>
  <c r="DJ34" s="1"/>
  <c r="DH33"/>
  <c r="DJ33" s="1"/>
  <c r="DH32"/>
  <c r="DJ32" s="1"/>
  <c r="DH31"/>
  <c r="DJ31" s="1"/>
  <c r="DH30"/>
  <c r="DJ30" s="1"/>
  <c r="DH29"/>
  <c r="DJ29" s="1"/>
  <c r="DH28"/>
  <c r="DJ28" s="1"/>
  <c r="DH27"/>
  <c r="DJ27" s="1"/>
  <c r="DH25"/>
  <c r="DJ25" s="1"/>
  <c r="DH24"/>
  <c r="DJ24" s="1"/>
  <c r="DH23"/>
  <c r="DJ23" s="1"/>
  <c r="DH22"/>
  <c r="DJ22" s="1"/>
  <c r="DH20"/>
  <c r="DJ20" s="1"/>
  <c r="DH19"/>
  <c r="DJ19" s="1"/>
  <c r="DH18"/>
  <c r="DJ18" s="1"/>
  <c r="DH17"/>
  <c r="DJ17" s="1"/>
  <c r="DH16"/>
  <c r="DJ16" s="1"/>
  <c r="DH15"/>
  <c r="DJ15" s="1"/>
  <c r="DH14"/>
  <c r="DJ14" s="1"/>
  <c r="DH13"/>
  <c r="DJ13" s="1"/>
  <c r="DH12"/>
  <c r="DJ12" s="1"/>
  <c r="DL8" s="1"/>
  <c r="DP7" s="1"/>
  <c r="DH61"/>
  <c r="DJ61" s="1"/>
  <c r="DH26"/>
  <c r="DJ26" s="1"/>
  <c r="DN26" l="1"/>
  <c r="DO26" s="1"/>
  <c r="DN61"/>
  <c r="DO61" s="1"/>
  <c r="DN11"/>
  <c r="DO11" s="1"/>
  <c r="DN12"/>
  <c r="DO12" s="1"/>
  <c r="DN13"/>
  <c r="DO13" s="1"/>
  <c r="DN14"/>
  <c r="DO14" s="1"/>
  <c r="DN15"/>
  <c r="DO15" s="1"/>
  <c r="DN16"/>
  <c r="DO16" s="1"/>
  <c r="DN17"/>
  <c r="DO17" s="1"/>
  <c r="DN18"/>
  <c r="DO18" s="1"/>
  <c r="DN19"/>
  <c r="DO19" s="1"/>
  <c r="DN20"/>
  <c r="DO20" s="1"/>
  <c r="DN21"/>
  <c r="DO21" s="1"/>
  <c r="DN22"/>
  <c r="DO22" s="1"/>
  <c r="DN23"/>
  <c r="DO23" s="1"/>
  <c r="DN24"/>
  <c r="DO24" s="1"/>
  <c r="DN25"/>
  <c r="DO25" s="1"/>
  <c r="DN27"/>
  <c r="DO27" s="1"/>
  <c r="DN28"/>
  <c r="DO28" s="1"/>
  <c r="DN29"/>
  <c r="DO29" s="1"/>
  <c r="DN30"/>
  <c r="DO30" s="1"/>
  <c r="DN31"/>
  <c r="DO31" s="1"/>
  <c r="DN32"/>
  <c r="DO32" s="1"/>
  <c r="DN33"/>
  <c r="DO33" s="1"/>
  <c r="DN34"/>
  <c r="DO34" s="1"/>
  <c r="DN35"/>
  <c r="DO35" s="1"/>
  <c r="DN36"/>
  <c r="DO36" s="1"/>
  <c r="DN37"/>
  <c r="DO37" s="1"/>
  <c r="DN38"/>
  <c r="DO38" s="1"/>
  <c r="DN39"/>
  <c r="DO39" s="1"/>
  <c r="DN40"/>
  <c r="DO40" s="1"/>
  <c r="DN41"/>
  <c r="DO41" s="1"/>
  <c r="DN42"/>
  <c r="DO42" s="1"/>
  <c r="DN43"/>
  <c r="DO43" s="1"/>
  <c r="DN44"/>
  <c r="DO44" s="1"/>
  <c r="DN45"/>
  <c r="DO45" s="1"/>
  <c r="DN46"/>
  <c r="DO46" s="1"/>
  <c r="DN47"/>
  <c r="DO47" s="1"/>
  <c r="DN48"/>
  <c r="DO48" s="1"/>
  <c r="DN49"/>
  <c r="DO49" s="1"/>
  <c r="DN50"/>
  <c r="DO50" s="1"/>
  <c r="DN51"/>
  <c r="DO51" s="1"/>
  <c r="DN52"/>
  <c r="DO52" s="1"/>
  <c r="DN53"/>
  <c r="DO53" s="1"/>
  <c r="DN54"/>
  <c r="DO54" s="1"/>
  <c r="DN55"/>
  <c r="DO55" s="1"/>
  <c r="DN56"/>
  <c r="DO56" s="1"/>
  <c r="DN57"/>
  <c r="DO57" s="1"/>
  <c r="DN58"/>
  <c r="DO58" s="1"/>
  <c r="DN59"/>
  <c r="DO59" s="1"/>
  <c r="DN60"/>
  <c r="DO60" s="1"/>
  <c r="DN62"/>
  <c r="DO62" s="1"/>
  <c r="DN63"/>
  <c r="DO63" s="1"/>
  <c r="DN64"/>
  <c r="DO64" s="1"/>
  <c r="DN65"/>
  <c r="DO65" s="1"/>
  <c r="DN66"/>
  <c r="DO66" s="1"/>
  <c r="DN67"/>
  <c r="DO67" s="1"/>
  <c r="DN68"/>
  <c r="DO68" s="1"/>
  <c r="DN69"/>
  <c r="DO69" s="1"/>
  <c r="DN70"/>
  <c r="DO70" s="1"/>
  <c r="DN71"/>
  <c r="DO71" s="1"/>
  <c r="DN73"/>
  <c r="DO73" s="1"/>
  <c r="DN74"/>
  <c r="DO74" s="1"/>
  <c r="DN75"/>
  <c r="DO75" s="1"/>
  <c r="DN76"/>
  <c r="DO76" s="1"/>
  <c r="DN77"/>
  <c r="DO77" s="1"/>
  <c r="DN78"/>
  <c r="DO78" s="1"/>
  <c r="DN79"/>
  <c r="DO79" s="1"/>
  <c r="DN80"/>
  <c r="DO80" s="1"/>
  <c r="DN81"/>
  <c r="DO81" s="1"/>
  <c r="DN82"/>
  <c r="DO82" s="1"/>
  <c r="DN83"/>
  <c r="DO83" s="1"/>
  <c r="DN84"/>
  <c r="DO84" s="1"/>
  <c r="DN85"/>
  <c r="DO85" s="1"/>
  <c r="DN86"/>
  <c r="DO86" s="1"/>
  <c r="DN87"/>
  <c r="DO87" s="1"/>
  <c r="DN88"/>
  <c r="DO88" s="1"/>
  <c r="DN89"/>
  <c r="DO89" s="1"/>
  <c r="DN90"/>
  <c r="DO90" s="1"/>
  <c r="DN91"/>
  <c r="DO91" s="1"/>
  <c r="DN92"/>
  <c r="DO92" s="1"/>
  <c r="DN93"/>
  <c r="DO93" s="1"/>
  <c r="DN94"/>
  <c r="DO94" s="1"/>
  <c r="DN95"/>
  <c r="DO95" s="1"/>
  <c r="DP95" s="1"/>
  <c r="DR95" s="1"/>
  <c r="DP11" l="1"/>
  <c r="DR11" s="1"/>
  <c r="DP72"/>
  <c r="DP94"/>
  <c r="DR94" s="1"/>
  <c r="DP93"/>
  <c r="DR93" s="1"/>
  <c r="DP92"/>
  <c r="DR92" s="1"/>
  <c r="DP91"/>
  <c r="DR91" s="1"/>
  <c r="DP90"/>
  <c r="DR90" s="1"/>
  <c r="DP89"/>
  <c r="DR89" s="1"/>
  <c r="DP88"/>
  <c r="DR88" s="1"/>
  <c r="DP87"/>
  <c r="DR87" s="1"/>
  <c r="DP86"/>
  <c r="DR86" s="1"/>
  <c r="DP85"/>
  <c r="DR85" s="1"/>
  <c r="DP84"/>
  <c r="DR84" s="1"/>
  <c r="DP83"/>
  <c r="DR83" s="1"/>
  <c r="DP82"/>
  <c r="DR82" s="1"/>
  <c r="DP81"/>
  <c r="DR81" s="1"/>
  <c r="DP80"/>
  <c r="DR80" s="1"/>
  <c r="DP79"/>
  <c r="DR79" s="1"/>
  <c r="DP78"/>
  <c r="DR78" s="1"/>
  <c r="DP77"/>
  <c r="DR77" s="1"/>
  <c r="DP76"/>
  <c r="DR76" s="1"/>
  <c r="DP75"/>
  <c r="DR75" s="1"/>
  <c r="DP74"/>
  <c r="DR74" s="1"/>
  <c r="DP73"/>
  <c r="DR73" s="1"/>
  <c r="DP71"/>
  <c r="DR71" s="1"/>
  <c r="DP70"/>
  <c r="DR70" s="1"/>
  <c r="DP69"/>
  <c r="DR69" s="1"/>
  <c r="DP68"/>
  <c r="DR68" s="1"/>
  <c r="DP67"/>
  <c r="DR67" s="1"/>
  <c r="DP66"/>
  <c r="DR66" s="1"/>
  <c r="DP65"/>
  <c r="DR65" s="1"/>
  <c r="DP64"/>
  <c r="DR64" s="1"/>
  <c r="DP63"/>
  <c r="DR63" s="1"/>
  <c r="DP62"/>
  <c r="DR62" s="1"/>
  <c r="DP60"/>
  <c r="DR60" s="1"/>
  <c r="DP59"/>
  <c r="DR59" s="1"/>
  <c r="DP58"/>
  <c r="DR58" s="1"/>
  <c r="DP57"/>
  <c r="DR57" s="1"/>
  <c r="DP56"/>
  <c r="DR56" s="1"/>
  <c r="DP55"/>
  <c r="DR55" s="1"/>
  <c r="DP54"/>
  <c r="DR54" s="1"/>
  <c r="DP53"/>
  <c r="DR53" s="1"/>
  <c r="DP52"/>
  <c r="DR52" s="1"/>
  <c r="DP51"/>
  <c r="DR51" s="1"/>
  <c r="DP50"/>
  <c r="DR50" s="1"/>
  <c r="DP49"/>
  <c r="DR49" s="1"/>
  <c r="DP48"/>
  <c r="DR48" s="1"/>
  <c r="DP47"/>
  <c r="DR47" s="1"/>
  <c r="DP46"/>
  <c r="DR46" s="1"/>
  <c r="DP45"/>
  <c r="DR45" s="1"/>
  <c r="DP44"/>
  <c r="DR44" s="1"/>
  <c r="DP43"/>
  <c r="DR43" s="1"/>
  <c r="DP42"/>
  <c r="DR42" s="1"/>
  <c r="DP41"/>
  <c r="DR41" s="1"/>
  <c r="DP40"/>
  <c r="DR40" s="1"/>
  <c r="DP39"/>
  <c r="DR39" s="1"/>
  <c r="DP38"/>
  <c r="DR38" s="1"/>
  <c r="DP37"/>
  <c r="DR37" s="1"/>
  <c r="DP36"/>
  <c r="DR36" s="1"/>
  <c r="DP35"/>
  <c r="DR35" s="1"/>
  <c r="DP34"/>
  <c r="DR34" s="1"/>
  <c r="DP33"/>
  <c r="DR33" s="1"/>
  <c r="DP32"/>
  <c r="DR32" s="1"/>
  <c r="DP31"/>
  <c r="DR31" s="1"/>
  <c r="DP30"/>
  <c r="DR30" s="1"/>
  <c r="DP29"/>
  <c r="DR29" s="1"/>
  <c r="DP28"/>
  <c r="DR28" s="1"/>
  <c r="DP27"/>
  <c r="DR27" s="1"/>
  <c r="DP25"/>
  <c r="DR25" s="1"/>
  <c r="DP24"/>
  <c r="DR24" s="1"/>
  <c r="DP23"/>
  <c r="DR23" s="1"/>
  <c r="DP22"/>
  <c r="DR22" s="1"/>
  <c r="DP21"/>
  <c r="DR21" s="1"/>
  <c r="DP20"/>
  <c r="DR20" s="1"/>
  <c r="DT8" s="1"/>
  <c r="DX7" s="1"/>
  <c r="DP19"/>
  <c r="DR19" s="1"/>
  <c r="DP18"/>
  <c r="DR18" s="1"/>
  <c r="DP17"/>
  <c r="DR17" s="1"/>
  <c r="DP16"/>
  <c r="DR16" s="1"/>
  <c r="DP15"/>
  <c r="DR15" s="1"/>
  <c r="DP14"/>
  <c r="DR14" s="1"/>
  <c r="DP13"/>
  <c r="DR13" s="1"/>
  <c r="DP12"/>
  <c r="DR12" s="1"/>
  <c r="DP61"/>
  <c r="DR61" s="1"/>
  <c r="DP26"/>
  <c r="DR26" s="1"/>
  <c r="DV26" l="1"/>
  <c r="DW26" s="1"/>
  <c r="DV61"/>
  <c r="DW61" s="1"/>
  <c r="DV11"/>
  <c r="DW11" s="1"/>
  <c r="DV12"/>
  <c r="DW12" s="1"/>
  <c r="DV13"/>
  <c r="DW13" s="1"/>
  <c r="DV14"/>
  <c r="DW14" s="1"/>
  <c r="DV15"/>
  <c r="DW15" s="1"/>
  <c r="DV16"/>
  <c r="DW16" s="1"/>
  <c r="DV17"/>
  <c r="DW17" s="1"/>
  <c r="DV18"/>
  <c r="DW18" s="1"/>
  <c r="DV19"/>
  <c r="DW19" s="1"/>
  <c r="DV20"/>
  <c r="DW20" s="1"/>
  <c r="DV21"/>
  <c r="DW21" s="1"/>
  <c r="DV22"/>
  <c r="DW22" s="1"/>
  <c r="DV23"/>
  <c r="DW23" s="1"/>
  <c r="DV24"/>
  <c r="DW24" s="1"/>
  <c r="DV25"/>
  <c r="DW25" s="1"/>
  <c r="DV27"/>
  <c r="DW27" s="1"/>
  <c r="DV28"/>
  <c r="DW28" s="1"/>
  <c r="DV29"/>
  <c r="DW29" s="1"/>
  <c r="DV30"/>
  <c r="DW30" s="1"/>
  <c r="DV31"/>
  <c r="DW31" s="1"/>
  <c r="DV32"/>
  <c r="DW32" s="1"/>
  <c r="DV33"/>
  <c r="DW33" s="1"/>
  <c r="DV34"/>
  <c r="DW34" s="1"/>
  <c r="DV35"/>
  <c r="DW35" s="1"/>
  <c r="DV36"/>
  <c r="DW36" s="1"/>
  <c r="DV37"/>
  <c r="DW37" s="1"/>
  <c r="DV38"/>
  <c r="DW38" s="1"/>
  <c r="DV39"/>
  <c r="DW39" s="1"/>
  <c r="DV40"/>
  <c r="DW40" s="1"/>
  <c r="DV41"/>
  <c r="DW41" s="1"/>
  <c r="DV42"/>
  <c r="DW42" s="1"/>
  <c r="DV43"/>
  <c r="DW43" s="1"/>
  <c r="DV44"/>
  <c r="DW44" s="1"/>
  <c r="DV45"/>
  <c r="DW45" s="1"/>
  <c r="DV46"/>
  <c r="DW46" s="1"/>
  <c r="DV47"/>
  <c r="DW47" s="1"/>
  <c r="DV48"/>
  <c r="DW48" s="1"/>
  <c r="DV49"/>
  <c r="DW49" s="1"/>
  <c r="DV50"/>
  <c r="DW50" s="1"/>
  <c r="DV51"/>
  <c r="DW51" s="1"/>
  <c r="DV52"/>
  <c r="DW52" s="1"/>
  <c r="DV53"/>
  <c r="DW53" s="1"/>
  <c r="DV54"/>
  <c r="DW54" s="1"/>
  <c r="DV55"/>
  <c r="DW55" s="1"/>
  <c r="DV56"/>
  <c r="DW56" s="1"/>
  <c r="DV57"/>
  <c r="DW57" s="1"/>
  <c r="DV58"/>
  <c r="DW58" s="1"/>
  <c r="DV59"/>
  <c r="DW59" s="1"/>
  <c r="DV60"/>
  <c r="DW60" s="1"/>
  <c r="DV62"/>
  <c r="DW62" s="1"/>
  <c r="DV63"/>
  <c r="DW63" s="1"/>
  <c r="DV64"/>
  <c r="DW64" s="1"/>
  <c r="DV65"/>
  <c r="DW65" s="1"/>
  <c r="DV66"/>
  <c r="DW66" s="1"/>
  <c r="DV67"/>
  <c r="DW67" s="1"/>
  <c r="DV68"/>
  <c r="DW68" s="1"/>
  <c r="DV69"/>
  <c r="DW69" s="1"/>
  <c r="DV70"/>
  <c r="DW70" s="1"/>
  <c r="DV71"/>
  <c r="DW71" s="1"/>
  <c r="DV73"/>
  <c r="DW73" s="1"/>
  <c r="DV74"/>
  <c r="DW74" s="1"/>
  <c r="DV75"/>
  <c r="DW75" s="1"/>
  <c r="DV76"/>
  <c r="DW76" s="1"/>
  <c r="DV77"/>
  <c r="DW77" s="1"/>
  <c r="DV78"/>
  <c r="DW78" s="1"/>
  <c r="DV79"/>
  <c r="DW79" s="1"/>
  <c r="DV80"/>
  <c r="DW80" s="1"/>
  <c r="DV81"/>
  <c r="DW81" s="1"/>
  <c r="DV82"/>
  <c r="DW82" s="1"/>
  <c r="DV83"/>
  <c r="DW83" s="1"/>
  <c r="DV84"/>
  <c r="DW84" s="1"/>
  <c r="DV85"/>
  <c r="DW85" s="1"/>
  <c r="DV86"/>
  <c r="DW86" s="1"/>
  <c r="DV87"/>
  <c r="DW87" s="1"/>
  <c r="DV88"/>
  <c r="DW88" s="1"/>
  <c r="DV89"/>
  <c r="DW89" s="1"/>
  <c r="DV90"/>
  <c r="DW90" s="1"/>
  <c r="DV91"/>
  <c r="DW91" s="1"/>
  <c r="DV92"/>
  <c r="DW92" s="1"/>
  <c r="DV93"/>
  <c r="DW93" s="1"/>
  <c r="DV94"/>
  <c r="DW94" s="1"/>
  <c r="DV95"/>
  <c r="DW95" s="1"/>
  <c r="DX95" s="1"/>
  <c r="DZ95" s="1"/>
  <c r="DX11" l="1"/>
  <c r="DZ11" s="1"/>
  <c r="DX72"/>
  <c r="DX94"/>
  <c r="DZ94" s="1"/>
  <c r="DX93"/>
  <c r="DZ93" s="1"/>
  <c r="DX92"/>
  <c r="DZ92" s="1"/>
  <c r="DX91"/>
  <c r="DZ91" s="1"/>
  <c r="DX90"/>
  <c r="DZ90" s="1"/>
  <c r="DX89"/>
  <c r="DZ89" s="1"/>
  <c r="DX88"/>
  <c r="DZ88" s="1"/>
  <c r="DX87"/>
  <c r="DZ87" s="1"/>
  <c r="DX86"/>
  <c r="DZ86" s="1"/>
  <c r="DX85"/>
  <c r="DZ85" s="1"/>
  <c r="DX84"/>
  <c r="DZ84" s="1"/>
  <c r="DX83"/>
  <c r="DZ83" s="1"/>
  <c r="DX82"/>
  <c r="DZ82" s="1"/>
  <c r="DX81"/>
  <c r="DZ81" s="1"/>
  <c r="DX80"/>
  <c r="DZ80" s="1"/>
  <c r="DX79"/>
  <c r="DZ79" s="1"/>
  <c r="DX78"/>
  <c r="DZ78" s="1"/>
  <c r="DX77"/>
  <c r="DZ77" s="1"/>
  <c r="DX76"/>
  <c r="DZ76" s="1"/>
  <c r="DX75"/>
  <c r="DZ75" s="1"/>
  <c r="DX74"/>
  <c r="DZ74" s="1"/>
  <c r="DX73"/>
  <c r="DZ73" s="1"/>
  <c r="DX71"/>
  <c r="DZ71" s="1"/>
  <c r="DX70"/>
  <c r="DZ70" s="1"/>
  <c r="DX69"/>
  <c r="DZ69" s="1"/>
  <c r="DX68"/>
  <c r="DZ68" s="1"/>
  <c r="DX67"/>
  <c r="DZ67" s="1"/>
  <c r="DX66"/>
  <c r="DZ66" s="1"/>
  <c r="DX65"/>
  <c r="DZ65" s="1"/>
  <c r="DX64"/>
  <c r="DZ64" s="1"/>
  <c r="DX63"/>
  <c r="DZ63" s="1"/>
  <c r="DX62"/>
  <c r="DZ62" s="1"/>
  <c r="DX60"/>
  <c r="DZ60" s="1"/>
  <c r="DX59"/>
  <c r="DZ59" s="1"/>
  <c r="DX58"/>
  <c r="DZ58" s="1"/>
  <c r="DX57"/>
  <c r="DZ57" s="1"/>
  <c r="DX56"/>
  <c r="DZ56" s="1"/>
  <c r="DX55"/>
  <c r="DZ55" s="1"/>
  <c r="DX54"/>
  <c r="DZ54" s="1"/>
  <c r="DX53"/>
  <c r="DZ53" s="1"/>
  <c r="DX52"/>
  <c r="DZ52" s="1"/>
  <c r="DX51"/>
  <c r="DZ51" s="1"/>
  <c r="DX50"/>
  <c r="DZ50" s="1"/>
  <c r="DX49"/>
  <c r="DZ49" s="1"/>
  <c r="DX48"/>
  <c r="DZ48" s="1"/>
  <c r="DX47"/>
  <c r="DZ47" s="1"/>
  <c r="DX46"/>
  <c r="DZ46" s="1"/>
  <c r="DX45"/>
  <c r="DZ45" s="1"/>
  <c r="DX44"/>
  <c r="DZ44" s="1"/>
  <c r="DX43"/>
  <c r="DZ43" s="1"/>
  <c r="DX42"/>
  <c r="DZ42" s="1"/>
  <c r="DX41"/>
  <c r="DZ41" s="1"/>
  <c r="DX40"/>
  <c r="DZ40" s="1"/>
  <c r="DX39"/>
  <c r="DZ39" s="1"/>
  <c r="DX38"/>
  <c r="DZ38" s="1"/>
  <c r="DX37"/>
  <c r="DZ37" s="1"/>
  <c r="DX36"/>
  <c r="DZ36" s="1"/>
  <c r="DX35"/>
  <c r="DZ35" s="1"/>
  <c r="DX34"/>
  <c r="DZ34" s="1"/>
  <c r="DX33"/>
  <c r="DZ33" s="1"/>
  <c r="DX32"/>
  <c r="DZ32" s="1"/>
  <c r="DX31"/>
  <c r="DZ31" s="1"/>
  <c r="DX30"/>
  <c r="DZ30" s="1"/>
  <c r="DX29"/>
  <c r="DZ29" s="1"/>
  <c r="DX28"/>
  <c r="DZ28" s="1"/>
  <c r="DX27"/>
  <c r="DZ27" s="1"/>
  <c r="DX25"/>
  <c r="DZ25" s="1"/>
  <c r="DX24"/>
  <c r="DZ24" s="1"/>
  <c r="DX23"/>
  <c r="DZ23" s="1"/>
  <c r="DX22"/>
  <c r="DZ22" s="1"/>
  <c r="DX21"/>
  <c r="DZ21" s="1"/>
  <c r="DX20"/>
  <c r="DZ20" s="1"/>
  <c r="EB8" s="1"/>
  <c r="EF7" s="1"/>
  <c r="DX19"/>
  <c r="DZ19" s="1"/>
  <c r="DX18"/>
  <c r="DZ18" s="1"/>
  <c r="DX17"/>
  <c r="DZ17" s="1"/>
  <c r="DX16"/>
  <c r="DZ16" s="1"/>
  <c r="DX15"/>
  <c r="DZ15" s="1"/>
  <c r="DX14"/>
  <c r="DZ14" s="1"/>
  <c r="DX13"/>
  <c r="DZ13" s="1"/>
  <c r="DX12"/>
  <c r="DZ12" s="1"/>
  <c r="DX61"/>
  <c r="DZ61" s="1"/>
  <c r="DX26"/>
  <c r="DZ26" s="1"/>
  <c r="ED26" l="1"/>
  <c r="EE26" s="1"/>
  <c r="ED61"/>
  <c r="EE61" s="1"/>
  <c r="ED11"/>
  <c r="EE11" s="1"/>
  <c r="ED12"/>
  <c r="EE12" s="1"/>
  <c r="ED13"/>
  <c r="EE13" s="1"/>
  <c r="ED14"/>
  <c r="EE14" s="1"/>
  <c r="ED15"/>
  <c r="EE15" s="1"/>
  <c r="ED16"/>
  <c r="EE16" s="1"/>
  <c r="ED17"/>
  <c r="EE17" s="1"/>
  <c r="ED18"/>
  <c r="EE18" s="1"/>
  <c r="ED19"/>
  <c r="EE19" s="1"/>
  <c r="ED20"/>
  <c r="EE20" s="1"/>
  <c r="ED21"/>
  <c r="EE21" s="1"/>
  <c r="ED22"/>
  <c r="EE22" s="1"/>
  <c r="ED23"/>
  <c r="EE23" s="1"/>
  <c r="ED24"/>
  <c r="EE24" s="1"/>
  <c r="ED25"/>
  <c r="EE25" s="1"/>
  <c r="ED27"/>
  <c r="EE27" s="1"/>
  <c r="ED28"/>
  <c r="EE28" s="1"/>
  <c r="ED29"/>
  <c r="EE29" s="1"/>
  <c r="ED30"/>
  <c r="EE30" s="1"/>
  <c r="ED31"/>
  <c r="EE31" s="1"/>
  <c r="ED32"/>
  <c r="EE32" s="1"/>
  <c r="ED33"/>
  <c r="EE33" s="1"/>
  <c r="ED34"/>
  <c r="EE34" s="1"/>
  <c r="ED35"/>
  <c r="EE35" s="1"/>
  <c r="ED36"/>
  <c r="EE36" s="1"/>
  <c r="ED37"/>
  <c r="EE37" s="1"/>
  <c r="ED38"/>
  <c r="EE38" s="1"/>
  <c r="ED39"/>
  <c r="EE39" s="1"/>
  <c r="ED40"/>
  <c r="EE40" s="1"/>
  <c r="ED41"/>
  <c r="EE41" s="1"/>
  <c r="ED42"/>
  <c r="EE42" s="1"/>
  <c r="ED43"/>
  <c r="EE43" s="1"/>
  <c r="ED44"/>
  <c r="EE44" s="1"/>
  <c r="ED45"/>
  <c r="EE45" s="1"/>
  <c r="ED46"/>
  <c r="EE46" s="1"/>
  <c r="ED47"/>
  <c r="EE47" s="1"/>
  <c r="ED48"/>
  <c r="EE48" s="1"/>
  <c r="ED49"/>
  <c r="EE49" s="1"/>
  <c r="ED50"/>
  <c r="EE50" s="1"/>
  <c r="ED51"/>
  <c r="EE51" s="1"/>
  <c r="ED52"/>
  <c r="EE52" s="1"/>
  <c r="ED53"/>
  <c r="EE53" s="1"/>
  <c r="ED54"/>
  <c r="EE54" s="1"/>
  <c r="ED55"/>
  <c r="EE55" s="1"/>
  <c r="ED56"/>
  <c r="EE56" s="1"/>
  <c r="ED57"/>
  <c r="EE57" s="1"/>
  <c r="ED58"/>
  <c r="EE58" s="1"/>
  <c r="ED59"/>
  <c r="EE59" s="1"/>
  <c r="ED60"/>
  <c r="EE60" s="1"/>
  <c r="ED62"/>
  <c r="EE62" s="1"/>
  <c r="ED63"/>
  <c r="EE63" s="1"/>
  <c r="ED64"/>
  <c r="EE64" s="1"/>
  <c r="ED65"/>
  <c r="EE65" s="1"/>
  <c r="ED66"/>
  <c r="EE66" s="1"/>
  <c r="ED67"/>
  <c r="EE67" s="1"/>
  <c r="ED68"/>
  <c r="EE68" s="1"/>
  <c r="ED69"/>
  <c r="EE69" s="1"/>
  <c r="ED70"/>
  <c r="EE70" s="1"/>
  <c r="ED71"/>
  <c r="EE71" s="1"/>
  <c r="ED73"/>
  <c r="EE73" s="1"/>
  <c r="ED74"/>
  <c r="EE74" s="1"/>
  <c r="ED75"/>
  <c r="EE75" s="1"/>
  <c r="ED76"/>
  <c r="EE76" s="1"/>
  <c r="ED77"/>
  <c r="EE77" s="1"/>
  <c r="ED78"/>
  <c r="EE78" s="1"/>
  <c r="ED79"/>
  <c r="EE79" s="1"/>
  <c r="ED80"/>
  <c r="EE80" s="1"/>
  <c r="ED81"/>
  <c r="EE81" s="1"/>
  <c r="ED82"/>
  <c r="EE82" s="1"/>
  <c r="ED83"/>
  <c r="EE83" s="1"/>
  <c r="ED84"/>
  <c r="EE84" s="1"/>
  <c r="ED85"/>
  <c r="EE85" s="1"/>
  <c r="ED86"/>
  <c r="EE86" s="1"/>
  <c r="ED87"/>
  <c r="EE87" s="1"/>
  <c r="ED88"/>
  <c r="EE88" s="1"/>
  <c r="ED89"/>
  <c r="EE89" s="1"/>
  <c r="ED90"/>
  <c r="EE90" s="1"/>
  <c r="ED91"/>
  <c r="EE91" s="1"/>
  <c r="ED92"/>
  <c r="EE92" s="1"/>
  <c r="ED93"/>
  <c r="EE93" s="1"/>
  <c r="ED94"/>
  <c r="EE94" s="1"/>
  <c r="ED95"/>
  <c r="EE95" s="1"/>
  <c r="EF95" s="1"/>
  <c r="EH95" s="1"/>
  <c r="EF11" l="1"/>
  <c r="EH11" s="1"/>
  <c r="EF72"/>
  <c r="EH72" s="1"/>
  <c r="EF94"/>
  <c r="EH94" s="1"/>
  <c r="EF93"/>
  <c r="EH93" s="1"/>
  <c r="EF92"/>
  <c r="EH92" s="1"/>
  <c r="EF91"/>
  <c r="EH91" s="1"/>
  <c r="EF90"/>
  <c r="EH90" s="1"/>
  <c r="EF89"/>
  <c r="EH89" s="1"/>
  <c r="EF88"/>
  <c r="EH88" s="1"/>
  <c r="EF87"/>
  <c r="EH87" s="1"/>
  <c r="EF86"/>
  <c r="EH86" s="1"/>
  <c r="EF85"/>
  <c r="EH85" s="1"/>
  <c r="EF84"/>
  <c r="EH84" s="1"/>
  <c r="EF83"/>
  <c r="EH83" s="1"/>
  <c r="EF82"/>
  <c r="EH82" s="1"/>
  <c r="EF81"/>
  <c r="EH81" s="1"/>
  <c r="EF80"/>
  <c r="EF79"/>
  <c r="EH79" s="1"/>
  <c r="EF78"/>
  <c r="EH78" s="1"/>
  <c r="EF77"/>
  <c r="EH77" s="1"/>
  <c r="EF76"/>
  <c r="EH76" s="1"/>
  <c r="EF75"/>
  <c r="EH75" s="1"/>
  <c r="EF74"/>
  <c r="EH74" s="1"/>
  <c r="EF73"/>
  <c r="EH73" s="1"/>
  <c r="EF71"/>
  <c r="EH71" s="1"/>
  <c r="EF70"/>
  <c r="EH70" s="1"/>
  <c r="EF69"/>
  <c r="EH69" s="1"/>
  <c r="EF68"/>
  <c r="EH68" s="1"/>
  <c r="EF67"/>
  <c r="EF66"/>
  <c r="EH66" s="1"/>
  <c r="EF65"/>
  <c r="EH65" s="1"/>
  <c r="EF64"/>
  <c r="EH64" s="1"/>
  <c r="EF63"/>
  <c r="EH63" s="1"/>
  <c r="EF62"/>
  <c r="EH62" s="1"/>
  <c r="EF60"/>
  <c r="EH60" s="1"/>
  <c r="EF59"/>
  <c r="EH59" s="1"/>
  <c r="EF58"/>
  <c r="EH58" s="1"/>
  <c r="EF57"/>
  <c r="EH57" s="1"/>
  <c r="EF56"/>
  <c r="EH56" s="1"/>
  <c r="EF55"/>
  <c r="EH55" s="1"/>
  <c r="EF54"/>
  <c r="EH54" s="1"/>
  <c r="EF53"/>
  <c r="EH53" s="1"/>
  <c r="EF52"/>
  <c r="EH52" s="1"/>
  <c r="EF51"/>
  <c r="EH51" s="1"/>
  <c r="EF50"/>
  <c r="EH50" s="1"/>
  <c r="EF49"/>
  <c r="EH49" s="1"/>
  <c r="EF48"/>
  <c r="EH48" s="1"/>
  <c r="EF47"/>
  <c r="EH47" s="1"/>
  <c r="EF46"/>
  <c r="EH46" s="1"/>
  <c r="EF45"/>
  <c r="EH45" s="1"/>
  <c r="EF44"/>
  <c r="EH44" s="1"/>
  <c r="EF43"/>
  <c r="EH43" s="1"/>
  <c r="EF42"/>
  <c r="EH42" s="1"/>
  <c r="EF41"/>
  <c r="EH41" s="1"/>
  <c r="EF40"/>
  <c r="EH40" s="1"/>
  <c r="EF39"/>
  <c r="EH39" s="1"/>
  <c r="EF38"/>
  <c r="EH38" s="1"/>
  <c r="EF37"/>
  <c r="EH37" s="1"/>
  <c r="EF36"/>
  <c r="EH36" s="1"/>
  <c r="EF35"/>
  <c r="EH35" s="1"/>
  <c r="EF34"/>
  <c r="EH34" s="1"/>
  <c r="EF33"/>
  <c r="EH33" s="1"/>
  <c r="EF32"/>
  <c r="EH32" s="1"/>
  <c r="EF31"/>
  <c r="EH31" s="1"/>
  <c r="EF30"/>
  <c r="EH30" s="1"/>
  <c r="EF29"/>
  <c r="EH29" s="1"/>
  <c r="EF28"/>
  <c r="EH28" s="1"/>
  <c r="EF27"/>
  <c r="EH27" s="1"/>
  <c r="EF25"/>
  <c r="EH25" s="1"/>
  <c r="EF24"/>
  <c r="EH24" s="1"/>
  <c r="EF23"/>
  <c r="EH23" s="1"/>
  <c r="EF22"/>
  <c r="EH22" s="1"/>
  <c r="EF21"/>
  <c r="EH21" s="1"/>
  <c r="EF20"/>
  <c r="EH20" s="1"/>
  <c r="EJ8" s="1"/>
  <c r="EN7" s="1"/>
  <c r="EF19"/>
  <c r="EH19" s="1"/>
  <c r="EF18"/>
  <c r="EH18" s="1"/>
  <c r="EF17"/>
  <c r="EH17" s="1"/>
  <c r="EF16"/>
  <c r="EH16" s="1"/>
  <c r="EF15"/>
  <c r="EH15" s="1"/>
  <c r="EF14"/>
  <c r="EH14" s="1"/>
  <c r="EF13"/>
  <c r="EH13" s="1"/>
  <c r="EF12"/>
  <c r="EH12" s="1"/>
  <c r="EF61"/>
  <c r="EH61" s="1"/>
  <c r="EF26"/>
  <c r="EH26" s="1"/>
  <c r="EL26" l="1"/>
  <c r="EM26" s="1"/>
  <c r="EL61"/>
  <c r="EM61" s="1"/>
  <c r="EL11"/>
  <c r="EM11" s="1"/>
  <c r="EL12"/>
  <c r="EM12" s="1"/>
  <c r="EL13"/>
  <c r="EM13" s="1"/>
  <c r="EL14"/>
  <c r="EM14" s="1"/>
  <c r="EL15"/>
  <c r="EM15" s="1"/>
  <c r="EL16"/>
  <c r="EM16" s="1"/>
  <c r="EL17"/>
  <c r="EM17" s="1"/>
  <c r="EL18"/>
  <c r="EM18" s="1"/>
  <c r="EL19"/>
  <c r="EM19" s="1"/>
  <c r="EL20"/>
  <c r="EM20" s="1"/>
  <c r="EL21"/>
  <c r="EM21" s="1"/>
  <c r="EL22"/>
  <c r="EM22" s="1"/>
  <c r="EL23"/>
  <c r="EM23" s="1"/>
  <c r="EL24"/>
  <c r="EM24" s="1"/>
  <c r="EL25"/>
  <c r="EM25" s="1"/>
  <c r="EL27"/>
  <c r="EM27" s="1"/>
  <c r="EL28"/>
  <c r="EM28" s="1"/>
  <c r="EL29"/>
  <c r="EM29" s="1"/>
  <c r="EL30"/>
  <c r="EM30" s="1"/>
  <c r="EL31"/>
  <c r="EM31" s="1"/>
  <c r="EL32"/>
  <c r="EM32" s="1"/>
  <c r="EL33"/>
  <c r="EM33" s="1"/>
  <c r="EL34"/>
  <c r="EM34" s="1"/>
  <c r="EL35"/>
  <c r="EM35" s="1"/>
  <c r="EL36"/>
  <c r="EM36" s="1"/>
  <c r="EL37"/>
  <c r="EM37" s="1"/>
  <c r="EL38"/>
  <c r="EM38" s="1"/>
  <c r="EL39"/>
  <c r="EM39" s="1"/>
  <c r="EL40"/>
  <c r="EM40" s="1"/>
  <c r="EL41"/>
  <c r="EM41" s="1"/>
  <c r="EL42"/>
  <c r="EM42" s="1"/>
  <c r="EL43"/>
  <c r="EM43" s="1"/>
  <c r="EL44"/>
  <c r="EM44" s="1"/>
  <c r="EL45"/>
  <c r="EM45" s="1"/>
  <c r="EL46"/>
  <c r="EM46" s="1"/>
  <c r="EL47"/>
  <c r="EM47" s="1"/>
  <c r="EL48"/>
  <c r="EM48" s="1"/>
  <c r="EL49"/>
  <c r="EM49" s="1"/>
  <c r="EL50"/>
  <c r="EM50" s="1"/>
  <c r="EL51"/>
  <c r="EM51" s="1"/>
  <c r="EL52"/>
  <c r="EM52" s="1"/>
  <c r="EL53"/>
  <c r="EM53" s="1"/>
  <c r="EL54"/>
  <c r="EM54" s="1"/>
  <c r="EL55"/>
  <c r="EM55" s="1"/>
  <c r="EL56"/>
  <c r="EM56" s="1"/>
  <c r="EL57"/>
  <c r="EM57" s="1"/>
  <c r="EL58"/>
  <c r="EM58" s="1"/>
  <c r="EL59"/>
  <c r="EM59" s="1"/>
  <c r="EL60"/>
  <c r="EM60" s="1"/>
  <c r="EL62"/>
  <c r="EM62" s="1"/>
  <c r="EL63"/>
  <c r="EM63" s="1"/>
  <c r="EL64"/>
  <c r="EM64" s="1"/>
  <c r="EL65"/>
  <c r="EM65" s="1"/>
  <c r="EL66"/>
  <c r="EM66" s="1"/>
  <c r="EL67"/>
  <c r="EM67" s="1"/>
  <c r="EL68"/>
  <c r="EM68" s="1"/>
  <c r="EL69"/>
  <c r="EM69" s="1"/>
  <c r="EL70"/>
  <c r="EM70" s="1"/>
  <c r="EL71"/>
  <c r="EM71" s="1"/>
  <c r="EL72"/>
  <c r="EM72" s="1"/>
  <c r="EL73"/>
  <c r="EM73" s="1"/>
  <c r="EL74"/>
  <c r="EM74" s="1"/>
  <c r="EL75"/>
  <c r="EM75" s="1"/>
  <c r="EL76"/>
  <c r="EM76" s="1"/>
  <c r="EL77"/>
  <c r="EM77" s="1"/>
  <c r="EL78"/>
  <c r="EM78" s="1"/>
  <c r="EL79"/>
  <c r="EM79" s="1"/>
  <c r="EL80"/>
  <c r="EM80" s="1"/>
  <c r="EL81"/>
  <c r="EM81" s="1"/>
  <c r="EL82"/>
  <c r="EM82" s="1"/>
  <c r="EL83"/>
  <c r="EM83" s="1"/>
  <c r="EL84"/>
  <c r="EM84" s="1"/>
  <c r="EL85"/>
  <c r="EM85" s="1"/>
  <c r="EL86"/>
  <c r="EM86" s="1"/>
  <c r="EL87"/>
  <c r="EM87" s="1"/>
  <c r="EL88"/>
  <c r="EM88" s="1"/>
  <c r="EL89"/>
  <c r="EM89" s="1"/>
  <c r="EL90"/>
  <c r="EM90" s="1"/>
  <c r="EL91"/>
  <c r="EM91" s="1"/>
  <c r="EL92"/>
  <c r="EM92" s="1"/>
  <c r="EL93"/>
  <c r="EM93" s="1"/>
  <c r="EL94"/>
  <c r="EM94" s="1"/>
  <c r="EL95"/>
  <c r="EM95" s="1"/>
  <c r="EN95" s="1"/>
  <c r="EP95" s="1"/>
  <c r="EN94" l="1"/>
  <c r="EP94" s="1"/>
  <c r="EN93"/>
  <c r="EP93" s="1"/>
  <c r="EN92"/>
  <c r="EP92" s="1"/>
  <c r="EN91"/>
  <c r="EP91" s="1"/>
  <c r="EN90"/>
  <c r="EP90" s="1"/>
  <c r="EN89"/>
  <c r="EP89" s="1"/>
  <c r="EN88"/>
  <c r="EP88" s="1"/>
  <c r="EN87"/>
  <c r="EP87" s="1"/>
  <c r="EN86"/>
  <c r="EP86" s="1"/>
  <c r="EN85"/>
  <c r="EP85" s="1"/>
  <c r="EN84"/>
  <c r="EP84" s="1"/>
  <c r="EN83"/>
  <c r="EP83" s="1"/>
  <c r="EN82"/>
  <c r="EP82" s="1"/>
  <c r="EN81"/>
  <c r="EP81" s="1"/>
  <c r="EN80"/>
  <c r="EP80" s="1"/>
  <c r="EN79"/>
  <c r="EP79" s="1"/>
  <c r="EN78"/>
  <c r="EP78" s="1"/>
  <c r="EN77"/>
  <c r="EP77" s="1"/>
  <c r="EN76"/>
  <c r="EP76" s="1"/>
  <c r="EN75"/>
  <c r="EP75" s="1"/>
  <c r="EN74"/>
  <c r="EP74" s="1"/>
  <c r="EN73"/>
  <c r="EP73" s="1"/>
  <c r="EN72"/>
  <c r="EP72" s="1"/>
  <c r="EN71"/>
  <c r="EP71" s="1"/>
  <c r="EN70"/>
  <c r="EP70" s="1"/>
  <c r="EN69"/>
  <c r="EP69" s="1"/>
  <c r="EN68"/>
  <c r="EP68" s="1"/>
  <c r="EN67"/>
  <c r="EN66"/>
  <c r="EP66" s="1"/>
  <c r="EN65"/>
  <c r="EP65" s="1"/>
  <c r="EN64"/>
  <c r="EP64" s="1"/>
  <c r="EN63"/>
  <c r="EP63" s="1"/>
  <c r="EN62"/>
  <c r="EP62" s="1"/>
  <c r="EN60"/>
  <c r="EP60" s="1"/>
  <c r="EN59"/>
  <c r="EP59" s="1"/>
  <c r="EN58"/>
  <c r="EP58" s="1"/>
  <c r="EN57"/>
  <c r="EP57" s="1"/>
  <c r="EN56"/>
  <c r="EP56" s="1"/>
  <c r="EN55"/>
  <c r="EP55" s="1"/>
  <c r="EN54"/>
  <c r="EP54" s="1"/>
  <c r="EN53"/>
  <c r="EP53" s="1"/>
  <c r="EN52"/>
  <c r="EP52" s="1"/>
  <c r="EN51"/>
  <c r="EP51" s="1"/>
  <c r="EN50"/>
  <c r="EP50" s="1"/>
  <c r="EN49"/>
  <c r="EP49" s="1"/>
  <c r="EN48"/>
  <c r="EP48" s="1"/>
  <c r="EN47"/>
  <c r="EP47" s="1"/>
  <c r="EN46"/>
  <c r="EP46" s="1"/>
  <c r="EN45"/>
  <c r="EP45" s="1"/>
  <c r="EN44"/>
  <c r="EP44" s="1"/>
  <c r="EN43"/>
  <c r="EP43" s="1"/>
  <c r="EN42"/>
  <c r="EP42" s="1"/>
  <c r="EN41"/>
  <c r="EP41" s="1"/>
  <c r="EN40"/>
  <c r="EP40" s="1"/>
  <c r="EN39"/>
  <c r="EP39" s="1"/>
  <c r="EN38"/>
  <c r="EP38" s="1"/>
  <c r="EN37"/>
  <c r="EP37" s="1"/>
  <c r="EN36"/>
  <c r="EP36" s="1"/>
  <c r="EN35"/>
  <c r="EP35" s="1"/>
  <c r="EN34"/>
  <c r="EP34" s="1"/>
  <c r="EN33"/>
  <c r="EP33" s="1"/>
  <c r="EN32"/>
  <c r="EP32" s="1"/>
  <c r="EN31"/>
  <c r="EP31" s="1"/>
  <c r="EN30"/>
  <c r="EP30" s="1"/>
  <c r="EN29"/>
  <c r="EP29" s="1"/>
  <c r="EN28"/>
  <c r="EP28" s="1"/>
  <c r="EN27"/>
  <c r="EP27" s="1"/>
  <c r="EN25"/>
  <c r="EP25" s="1"/>
  <c r="EN24"/>
  <c r="EP24" s="1"/>
  <c r="EN23"/>
  <c r="EP23" s="1"/>
  <c r="EN22"/>
  <c r="EP22" s="1"/>
  <c r="EN21"/>
  <c r="EP21" s="1"/>
  <c r="EN20"/>
  <c r="EP20" s="1"/>
  <c r="EN19"/>
  <c r="EP19" s="1"/>
  <c r="EN18"/>
  <c r="EP18" s="1"/>
  <c r="EN17"/>
  <c r="EP17" s="1"/>
  <c r="EN16"/>
  <c r="EP16" s="1"/>
  <c r="EN15"/>
  <c r="EP15" s="1"/>
  <c r="EN14"/>
  <c r="EP14" s="1"/>
  <c r="EN13"/>
  <c r="EP13" s="1"/>
  <c r="EN12"/>
  <c r="EP12" s="1"/>
  <c r="ER8" s="1"/>
  <c r="EV7" s="1"/>
  <c r="EN11"/>
  <c r="EP11" s="1"/>
  <c r="EN61"/>
  <c r="EP61" s="1"/>
  <c r="EN26"/>
  <c r="EP26" s="1"/>
  <c r="ET26" l="1"/>
  <c r="EU26" s="1"/>
  <c r="ET61"/>
  <c r="EU61" s="1"/>
  <c r="ET11"/>
  <c r="EU11" s="1"/>
  <c r="ET12"/>
  <c r="EU12" s="1"/>
  <c r="ET13"/>
  <c r="EU13" s="1"/>
  <c r="ET14"/>
  <c r="EU14" s="1"/>
  <c r="ET15"/>
  <c r="EU15" s="1"/>
  <c r="ET16"/>
  <c r="EU16" s="1"/>
  <c r="ET17"/>
  <c r="EU17" s="1"/>
  <c r="ET18"/>
  <c r="EU18" s="1"/>
  <c r="ET19"/>
  <c r="EU19" s="1"/>
  <c r="ET20"/>
  <c r="EU20" s="1"/>
  <c r="ET21"/>
  <c r="EU21" s="1"/>
  <c r="ET22"/>
  <c r="EU22" s="1"/>
  <c r="ET23"/>
  <c r="EU23" s="1"/>
  <c r="ET24"/>
  <c r="EU24" s="1"/>
  <c r="ET25"/>
  <c r="EU25" s="1"/>
  <c r="ET27"/>
  <c r="EU27" s="1"/>
  <c r="ET28"/>
  <c r="EU28" s="1"/>
  <c r="ET29"/>
  <c r="EU29" s="1"/>
  <c r="ET30"/>
  <c r="EU30" s="1"/>
  <c r="ET31"/>
  <c r="EU31" s="1"/>
  <c r="ET32"/>
  <c r="EU32" s="1"/>
  <c r="ET33"/>
  <c r="EU33" s="1"/>
  <c r="ET34"/>
  <c r="EU34" s="1"/>
  <c r="ET35"/>
  <c r="EU35" s="1"/>
  <c r="ET36"/>
  <c r="EU36" s="1"/>
  <c r="ET37"/>
  <c r="EU37" s="1"/>
  <c r="ET38"/>
  <c r="EU38" s="1"/>
  <c r="ET39"/>
  <c r="EU39" s="1"/>
  <c r="ET40"/>
  <c r="EU40" s="1"/>
  <c r="ET41"/>
  <c r="EU41" s="1"/>
  <c r="ET42"/>
  <c r="EU42" s="1"/>
  <c r="ET43"/>
  <c r="EU43" s="1"/>
  <c r="ET44"/>
  <c r="EU44" s="1"/>
  <c r="ET45"/>
  <c r="EU45" s="1"/>
  <c r="ET46"/>
  <c r="EU46" s="1"/>
  <c r="ET47"/>
  <c r="EU47" s="1"/>
  <c r="ET48"/>
  <c r="EU48" s="1"/>
  <c r="ET49"/>
  <c r="EU49" s="1"/>
  <c r="ET50"/>
  <c r="EU50" s="1"/>
  <c r="ET51"/>
  <c r="EU51" s="1"/>
  <c r="ET52"/>
  <c r="EU52" s="1"/>
  <c r="ET53"/>
  <c r="EU53" s="1"/>
  <c r="ET54"/>
  <c r="EU54" s="1"/>
  <c r="ET55"/>
  <c r="EU55" s="1"/>
  <c r="ET56"/>
  <c r="EU56" s="1"/>
  <c r="ET57"/>
  <c r="EU57" s="1"/>
  <c r="ET58"/>
  <c r="EU58" s="1"/>
  <c r="ET59"/>
  <c r="EU59" s="1"/>
  <c r="ET60"/>
  <c r="EU60" s="1"/>
  <c r="ET62"/>
  <c r="EU62" s="1"/>
  <c r="ET63"/>
  <c r="EU63" s="1"/>
  <c r="ET64"/>
  <c r="EU64" s="1"/>
  <c r="ET65"/>
  <c r="EU65" s="1"/>
  <c r="ET66"/>
  <c r="EU66" s="1"/>
  <c r="ET67"/>
  <c r="EU67" s="1"/>
  <c r="ET68"/>
  <c r="EU68" s="1"/>
  <c r="ET69"/>
  <c r="EU69" s="1"/>
  <c r="ET70"/>
  <c r="EU70" s="1"/>
  <c r="ET71"/>
  <c r="EU71" s="1"/>
  <c r="ET72"/>
  <c r="EU72" s="1"/>
  <c r="ET73"/>
  <c r="EU73" s="1"/>
  <c r="ET74"/>
  <c r="EU74" s="1"/>
  <c r="ET75"/>
  <c r="EU75" s="1"/>
  <c r="ET76"/>
  <c r="EU76" s="1"/>
  <c r="ET77"/>
  <c r="EU77" s="1"/>
  <c r="ET78"/>
  <c r="EU78" s="1"/>
  <c r="ET79"/>
  <c r="EU79" s="1"/>
  <c r="ET80"/>
  <c r="EU80" s="1"/>
  <c r="ET81"/>
  <c r="EU81" s="1"/>
  <c r="ET82"/>
  <c r="EU82" s="1"/>
  <c r="ET83"/>
  <c r="EU83" s="1"/>
  <c r="ET84"/>
  <c r="EU84" s="1"/>
  <c r="ET85"/>
  <c r="EU85" s="1"/>
  <c r="ET86"/>
  <c r="EU86" s="1"/>
  <c r="ET87"/>
  <c r="EU87" s="1"/>
  <c r="ET88"/>
  <c r="EU88" s="1"/>
  <c r="ET89"/>
  <c r="EU89" s="1"/>
  <c r="ET90"/>
  <c r="EU90" s="1"/>
  <c r="ET91"/>
  <c r="EU91" s="1"/>
  <c r="ET92"/>
  <c r="EU92" s="1"/>
  <c r="ET93"/>
  <c r="EU93" s="1"/>
  <c r="ET94"/>
  <c r="EU94" s="1"/>
  <c r="ET95"/>
  <c r="EU95" s="1"/>
  <c r="EV95" s="1"/>
  <c r="EX95" s="1"/>
  <c r="EV94" l="1"/>
  <c r="EX94" s="1"/>
  <c r="EV93"/>
  <c r="EX93" s="1"/>
  <c r="EV92"/>
  <c r="EX92" s="1"/>
  <c r="EV91"/>
  <c r="EX91" s="1"/>
  <c r="EV90"/>
  <c r="EX90" s="1"/>
  <c r="EV89"/>
  <c r="EX89" s="1"/>
  <c r="EV88"/>
  <c r="EX88" s="1"/>
  <c r="EV87"/>
  <c r="EX87" s="1"/>
  <c r="EV86"/>
  <c r="EX86" s="1"/>
  <c r="EV85"/>
  <c r="EX85" s="1"/>
  <c r="EV84"/>
  <c r="EX84" s="1"/>
  <c r="EV83"/>
  <c r="EX83" s="1"/>
  <c r="EV82"/>
  <c r="EX82" s="1"/>
  <c r="EV81"/>
  <c r="EX81" s="1"/>
  <c r="EV80"/>
  <c r="EX80" s="1"/>
  <c r="EV79"/>
  <c r="EX79" s="1"/>
  <c r="EV78"/>
  <c r="EX78" s="1"/>
  <c r="EV77"/>
  <c r="EX77" s="1"/>
  <c r="EV76"/>
  <c r="EX76" s="1"/>
  <c r="EV75"/>
  <c r="EX75" s="1"/>
  <c r="EV74"/>
  <c r="EX74" s="1"/>
  <c r="EV73"/>
  <c r="EX73" s="1"/>
  <c r="EV72"/>
  <c r="EX72" s="1"/>
  <c r="EV71"/>
  <c r="EX71" s="1"/>
  <c r="EV70"/>
  <c r="EX70" s="1"/>
  <c r="EV69"/>
  <c r="EX69" s="1"/>
  <c r="EV68"/>
  <c r="EX68" s="1"/>
  <c r="EV67"/>
  <c r="EV66"/>
  <c r="EX66" s="1"/>
  <c r="EV65"/>
  <c r="EX65" s="1"/>
  <c r="EV64"/>
  <c r="EX64" s="1"/>
  <c r="EV63"/>
  <c r="EX63" s="1"/>
  <c r="EV62"/>
  <c r="EX62" s="1"/>
  <c r="EV60"/>
  <c r="EX60" s="1"/>
  <c r="EV59"/>
  <c r="EX59" s="1"/>
  <c r="EV58"/>
  <c r="EX58" s="1"/>
  <c r="EV57"/>
  <c r="EX57" s="1"/>
  <c r="EV56"/>
  <c r="EX56" s="1"/>
  <c r="EV55"/>
  <c r="EX55" s="1"/>
  <c r="EV54"/>
  <c r="EX54" s="1"/>
  <c r="EV53"/>
  <c r="EX53" s="1"/>
  <c r="EV52"/>
  <c r="EX52" s="1"/>
  <c r="EV51"/>
  <c r="EX51" s="1"/>
  <c r="EV50"/>
  <c r="EX50" s="1"/>
  <c r="EV49"/>
  <c r="EX49" s="1"/>
  <c r="EV48"/>
  <c r="EX48" s="1"/>
  <c r="EV47"/>
  <c r="EX47" s="1"/>
  <c r="EV46"/>
  <c r="EX46" s="1"/>
  <c r="EV45"/>
  <c r="EX45" s="1"/>
  <c r="EV44"/>
  <c r="EX44" s="1"/>
  <c r="EV43"/>
  <c r="EX43" s="1"/>
  <c r="EV42"/>
  <c r="EX42" s="1"/>
  <c r="EV41"/>
  <c r="EX41" s="1"/>
  <c r="EV40"/>
  <c r="EX40" s="1"/>
  <c r="EV39"/>
  <c r="EX39" s="1"/>
  <c r="EV38"/>
  <c r="EX38" s="1"/>
  <c r="EV37"/>
  <c r="EX37" s="1"/>
  <c r="EV36"/>
  <c r="EX36" s="1"/>
  <c r="EV35"/>
  <c r="EX35" s="1"/>
  <c r="EV34"/>
  <c r="EX34" s="1"/>
  <c r="EV33"/>
  <c r="EX33" s="1"/>
  <c r="EV32"/>
  <c r="EX32" s="1"/>
  <c r="EV31"/>
  <c r="EX31" s="1"/>
  <c r="EV30"/>
  <c r="EX30" s="1"/>
  <c r="EV29"/>
  <c r="EX29" s="1"/>
  <c r="EV28"/>
  <c r="EX28" s="1"/>
  <c r="EV27"/>
  <c r="EX27" s="1"/>
  <c r="EV25"/>
  <c r="EX25" s="1"/>
  <c r="EV24"/>
  <c r="EX24" s="1"/>
  <c r="EV23"/>
  <c r="EX23" s="1"/>
  <c r="EV22"/>
  <c r="EX22" s="1"/>
  <c r="EV21"/>
  <c r="EX21" s="1"/>
  <c r="EV20"/>
  <c r="EX20" s="1"/>
  <c r="EV19"/>
  <c r="EX19" s="1"/>
  <c r="EV18"/>
  <c r="EX18" s="1"/>
  <c r="EV17"/>
  <c r="EX17" s="1"/>
  <c r="EV16"/>
  <c r="EX16" s="1"/>
  <c r="EV15"/>
  <c r="EX15" s="1"/>
  <c r="EV14"/>
  <c r="EX14" s="1"/>
  <c r="EV13"/>
  <c r="EX13" s="1"/>
  <c r="EV12"/>
  <c r="EX12" s="1"/>
  <c r="EZ8" s="1"/>
  <c r="FD7" s="1"/>
  <c r="EV11"/>
  <c r="EX11" s="1"/>
  <c r="EV61"/>
  <c r="EX61" s="1"/>
  <c r="EV26"/>
  <c r="EX26" s="1"/>
  <c r="FB26" l="1"/>
  <c r="FC26" s="1"/>
  <c r="FB61"/>
  <c r="FC61" s="1"/>
  <c r="FB11"/>
  <c r="FC11" s="1"/>
  <c r="FB12"/>
  <c r="FC12" s="1"/>
  <c r="FB13"/>
  <c r="FC13" s="1"/>
  <c r="FB14"/>
  <c r="FC14" s="1"/>
  <c r="FB15"/>
  <c r="FC15" s="1"/>
  <c r="FB16"/>
  <c r="FC16" s="1"/>
  <c r="FB17"/>
  <c r="FC17" s="1"/>
  <c r="FB18"/>
  <c r="FC18" s="1"/>
  <c r="FB19"/>
  <c r="FC19" s="1"/>
  <c r="FB20"/>
  <c r="FC20" s="1"/>
  <c r="FB21"/>
  <c r="FC21" s="1"/>
  <c r="FB22"/>
  <c r="FC22" s="1"/>
  <c r="FB23"/>
  <c r="FC23" s="1"/>
  <c r="FB24"/>
  <c r="FC24" s="1"/>
  <c r="FB25"/>
  <c r="FC25" s="1"/>
  <c r="FB27"/>
  <c r="FC27" s="1"/>
  <c r="FB28"/>
  <c r="FC28" s="1"/>
  <c r="FB29"/>
  <c r="FC29" s="1"/>
  <c r="FB30"/>
  <c r="FC30" s="1"/>
  <c r="FB31"/>
  <c r="FC31" s="1"/>
  <c r="FB32"/>
  <c r="FC32" s="1"/>
  <c r="FB33"/>
  <c r="FC33" s="1"/>
  <c r="FB34"/>
  <c r="FC34" s="1"/>
  <c r="FB35"/>
  <c r="FC35" s="1"/>
  <c r="FB36"/>
  <c r="FC36" s="1"/>
  <c r="FB37"/>
  <c r="FC37" s="1"/>
  <c r="FB38"/>
  <c r="FC38" s="1"/>
  <c r="FB39"/>
  <c r="FC39" s="1"/>
  <c r="FB40"/>
  <c r="FC40" s="1"/>
  <c r="FB41"/>
  <c r="FC41" s="1"/>
  <c r="FB42"/>
  <c r="FC42" s="1"/>
  <c r="FB43"/>
  <c r="FC43" s="1"/>
  <c r="FB44"/>
  <c r="FC44" s="1"/>
  <c r="FB45"/>
  <c r="FC45" s="1"/>
  <c r="FB46"/>
  <c r="FC46" s="1"/>
  <c r="FB47"/>
  <c r="FC47" s="1"/>
  <c r="FB48"/>
  <c r="FC48" s="1"/>
  <c r="FB49"/>
  <c r="FC49" s="1"/>
  <c r="FB50"/>
  <c r="FC50" s="1"/>
  <c r="FB51"/>
  <c r="FC51" s="1"/>
  <c r="FB52"/>
  <c r="FC52" s="1"/>
  <c r="FB53"/>
  <c r="FC53" s="1"/>
  <c r="FB54"/>
  <c r="FC54" s="1"/>
  <c r="FB55"/>
  <c r="FC55" s="1"/>
  <c r="FB56"/>
  <c r="FC56" s="1"/>
  <c r="FB57"/>
  <c r="FC57" s="1"/>
  <c r="FB58"/>
  <c r="FC58" s="1"/>
  <c r="FB59"/>
  <c r="FC59" s="1"/>
  <c r="FB60"/>
  <c r="FC60" s="1"/>
  <c r="FB62"/>
  <c r="FC62" s="1"/>
  <c r="FB63"/>
  <c r="FC63" s="1"/>
  <c r="FB64"/>
  <c r="FC64" s="1"/>
  <c r="FB65"/>
  <c r="FC65" s="1"/>
  <c r="FB66"/>
  <c r="FC66" s="1"/>
  <c r="FB67"/>
  <c r="FC67" s="1"/>
  <c r="FB68"/>
  <c r="FC68" s="1"/>
  <c r="FB69"/>
  <c r="FC69" s="1"/>
  <c r="FB70"/>
  <c r="FC70" s="1"/>
  <c r="FB71"/>
  <c r="FC71" s="1"/>
  <c r="FB72"/>
  <c r="FC72" s="1"/>
  <c r="FB73"/>
  <c r="FC73" s="1"/>
  <c r="FB74"/>
  <c r="FC74" s="1"/>
  <c r="FB75"/>
  <c r="FC75" s="1"/>
  <c r="FB76"/>
  <c r="FC76" s="1"/>
  <c r="FB77"/>
  <c r="FC77" s="1"/>
  <c r="FB78"/>
  <c r="FC78" s="1"/>
  <c r="FB79"/>
  <c r="FC79" s="1"/>
  <c r="FB80"/>
  <c r="FC80" s="1"/>
  <c r="FB81"/>
  <c r="FC81" s="1"/>
  <c r="FB82"/>
  <c r="FC82" s="1"/>
  <c r="FB83"/>
  <c r="FC83" s="1"/>
  <c r="FB84"/>
  <c r="FC84" s="1"/>
  <c r="FB85"/>
  <c r="FC85" s="1"/>
  <c r="FB86"/>
  <c r="FC86" s="1"/>
  <c r="FB87"/>
  <c r="FC87" s="1"/>
  <c r="FB88"/>
  <c r="FC88" s="1"/>
  <c r="FB89"/>
  <c r="FC89" s="1"/>
  <c r="FB90"/>
  <c r="FC90" s="1"/>
  <c r="FB91"/>
  <c r="FC91" s="1"/>
  <c r="FB92"/>
  <c r="FC92" s="1"/>
  <c r="FB93"/>
  <c r="FC93" s="1"/>
  <c r="FB94"/>
  <c r="FC94" s="1"/>
  <c r="FB95"/>
  <c r="FC95" s="1"/>
  <c r="FD95" s="1"/>
  <c r="FF95" s="1"/>
  <c r="FD94" l="1"/>
  <c r="FF94" s="1"/>
  <c r="FD93"/>
  <c r="FF93" s="1"/>
  <c r="FD92"/>
  <c r="FF92" s="1"/>
  <c r="FD91"/>
  <c r="FF91" s="1"/>
  <c r="FD90"/>
  <c r="FF90" s="1"/>
  <c r="FD89"/>
  <c r="FF89" s="1"/>
  <c r="FD88"/>
  <c r="FF88" s="1"/>
  <c r="FD87"/>
  <c r="FF87" s="1"/>
  <c r="FD86"/>
  <c r="FF86" s="1"/>
  <c r="FD85"/>
  <c r="FF85" s="1"/>
  <c r="FD84"/>
  <c r="FF84" s="1"/>
  <c r="FD83"/>
  <c r="FF83" s="1"/>
  <c r="FD82"/>
  <c r="FF82" s="1"/>
  <c r="FD81"/>
  <c r="FF81" s="1"/>
  <c r="FD80"/>
  <c r="FF80" s="1"/>
  <c r="FD79"/>
  <c r="FF79" s="1"/>
  <c r="FD78"/>
  <c r="FF78" s="1"/>
  <c r="FD77"/>
  <c r="FF77" s="1"/>
  <c r="FD76"/>
  <c r="FF76" s="1"/>
  <c r="FD75"/>
  <c r="FF75" s="1"/>
  <c r="FD74"/>
  <c r="FF74" s="1"/>
  <c r="FD73"/>
  <c r="FF73" s="1"/>
  <c r="FD72"/>
  <c r="FF72" s="1"/>
  <c r="FD71"/>
  <c r="FF71" s="1"/>
  <c r="FD70"/>
  <c r="FF70" s="1"/>
  <c r="FD69"/>
  <c r="FF69" s="1"/>
  <c r="FD68"/>
  <c r="FF68" s="1"/>
  <c r="FD67"/>
  <c r="FD66"/>
  <c r="FF66" s="1"/>
  <c r="FD65"/>
  <c r="FF65" s="1"/>
  <c r="FD64"/>
  <c r="FF64" s="1"/>
  <c r="FD63"/>
  <c r="FF63" s="1"/>
  <c r="FD62"/>
  <c r="FF62" s="1"/>
  <c r="FD60"/>
  <c r="FF60" s="1"/>
  <c r="FD59"/>
  <c r="FF59" s="1"/>
  <c r="FD58"/>
  <c r="FF58" s="1"/>
  <c r="FD57"/>
  <c r="FF57" s="1"/>
  <c r="FD56"/>
  <c r="FF56" s="1"/>
  <c r="FD55"/>
  <c r="FF55" s="1"/>
  <c r="FD54"/>
  <c r="FF54" s="1"/>
  <c r="FD53"/>
  <c r="FF53" s="1"/>
  <c r="FD52"/>
  <c r="FF52" s="1"/>
  <c r="FD51"/>
  <c r="FF51" s="1"/>
  <c r="FD50"/>
  <c r="FF50" s="1"/>
  <c r="FD49"/>
  <c r="FF49" s="1"/>
  <c r="FD48"/>
  <c r="FF48" s="1"/>
  <c r="FD47"/>
  <c r="FF47" s="1"/>
  <c r="FD46"/>
  <c r="FF46" s="1"/>
  <c r="FD45"/>
  <c r="FF45" s="1"/>
  <c r="FD44"/>
  <c r="FF44" s="1"/>
  <c r="FD43"/>
  <c r="FF43" s="1"/>
  <c r="FD42"/>
  <c r="FF42" s="1"/>
  <c r="FD41"/>
  <c r="FF41" s="1"/>
  <c r="FD40"/>
  <c r="FF40" s="1"/>
  <c r="FD39"/>
  <c r="FF39" s="1"/>
  <c r="FD38"/>
  <c r="FF38" s="1"/>
  <c r="FD37"/>
  <c r="FF37" s="1"/>
  <c r="FD36"/>
  <c r="FF36" s="1"/>
  <c r="FD35"/>
  <c r="FF35" s="1"/>
  <c r="FD34"/>
  <c r="FF34" s="1"/>
  <c r="FD33"/>
  <c r="FF33" s="1"/>
  <c r="FD32"/>
  <c r="FF32" s="1"/>
  <c r="FD31"/>
  <c r="FF31" s="1"/>
  <c r="FD30"/>
  <c r="FF30" s="1"/>
  <c r="FD29"/>
  <c r="FF29" s="1"/>
  <c r="FD28"/>
  <c r="FF28" s="1"/>
  <c r="FD27"/>
  <c r="FF27" s="1"/>
  <c r="FD25"/>
  <c r="FF25" s="1"/>
  <c r="FD24"/>
  <c r="FF24" s="1"/>
  <c r="FD23"/>
  <c r="FF23" s="1"/>
  <c r="FD22"/>
  <c r="FF22" s="1"/>
  <c r="FD21"/>
  <c r="FF21" s="1"/>
  <c r="FD20"/>
  <c r="FF20" s="1"/>
  <c r="FD19"/>
  <c r="FF19" s="1"/>
  <c r="FD18"/>
  <c r="FF18" s="1"/>
  <c r="FD17"/>
  <c r="FF17" s="1"/>
  <c r="FD16"/>
  <c r="FF16" s="1"/>
  <c r="FD15"/>
  <c r="FF15" s="1"/>
  <c r="FD14"/>
  <c r="FF14" s="1"/>
  <c r="FD13"/>
  <c r="FF13" s="1"/>
  <c r="FD12"/>
  <c r="FF12" s="1"/>
  <c r="FH8" s="1"/>
  <c r="FL7" s="1"/>
  <c r="FD11"/>
  <c r="FF11" s="1"/>
  <c r="FD61"/>
  <c r="FF61" s="1"/>
  <c r="FD26"/>
  <c r="FF26" s="1"/>
  <c r="FJ26" l="1"/>
  <c r="FK26" s="1"/>
  <c r="FJ61"/>
  <c r="FK61" s="1"/>
  <c r="FJ11"/>
  <c r="FK11" s="1"/>
  <c r="FJ12"/>
  <c r="FK12" s="1"/>
  <c r="FJ13"/>
  <c r="FK13" s="1"/>
  <c r="FJ14"/>
  <c r="FK14" s="1"/>
  <c r="FJ15"/>
  <c r="FK15" s="1"/>
  <c r="FJ16"/>
  <c r="FK16" s="1"/>
  <c r="FJ17"/>
  <c r="FK17" s="1"/>
  <c r="FJ18"/>
  <c r="FK18" s="1"/>
  <c r="FJ19"/>
  <c r="FK19" s="1"/>
  <c r="FJ20"/>
  <c r="FK20" s="1"/>
  <c r="FJ21"/>
  <c r="FK21" s="1"/>
  <c r="FJ22"/>
  <c r="FK22" s="1"/>
  <c r="FJ23"/>
  <c r="FK23" s="1"/>
  <c r="FJ24"/>
  <c r="FK24" s="1"/>
  <c r="FJ25"/>
  <c r="FK25" s="1"/>
  <c r="FJ27"/>
  <c r="FK27" s="1"/>
  <c r="FJ28"/>
  <c r="FK28" s="1"/>
  <c r="FJ29"/>
  <c r="FK29" s="1"/>
  <c r="FJ30"/>
  <c r="FK30" s="1"/>
  <c r="FJ31"/>
  <c r="FK31" s="1"/>
  <c r="FJ32"/>
  <c r="FK32" s="1"/>
  <c r="FJ33"/>
  <c r="FK33" s="1"/>
  <c r="FJ34"/>
  <c r="FK34" s="1"/>
  <c r="FJ35"/>
  <c r="FK35" s="1"/>
  <c r="FJ36"/>
  <c r="FK36" s="1"/>
  <c r="FJ37"/>
  <c r="FK37" s="1"/>
  <c r="FJ38"/>
  <c r="FK38" s="1"/>
  <c r="FJ39"/>
  <c r="FK39" s="1"/>
  <c r="FJ40"/>
  <c r="FK40" s="1"/>
  <c r="FJ41"/>
  <c r="FK41" s="1"/>
  <c r="FJ42"/>
  <c r="FK42" s="1"/>
  <c r="FJ43"/>
  <c r="FK43" s="1"/>
  <c r="FJ44"/>
  <c r="FK44" s="1"/>
  <c r="FJ45"/>
  <c r="FK45" s="1"/>
  <c r="FJ46"/>
  <c r="FK46" s="1"/>
  <c r="FJ47"/>
  <c r="FK47" s="1"/>
  <c r="FJ48"/>
  <c r="FK48" s="1"/>
  <c r="FJ49"/>
  <c r="FK49" s="1"/>
  <c r="FJ50"/>
  <c r="FK50" s="1"/>
  <c r="FJ51"/>
  <c r="FK51" s="1"/>
  <c r="FJ52"/>
  <c r="FK52" s="1"/>
  <c r="FJ53"/>
  <c r="FK53" s="1"/>
  <c r="FJ54"/>
  <c r="FK54" s="1"/>
  <c r="FJ55"/>
  <c r="FK55" s="1"/>
  <c r="FJ56"/>
  <c r="FK56" s="1"/>
  <c r="FJ57"/>
  <c r="FK57" s="1"/>
  <c r="FJ58"/>
  <c r="FK58" s="1"/>
  <c r="FJ59"/>
  <c r="FK59" s="1"/>
  <c r="FJ60"/>
  <c r="FK60" s="1"/>
  <c r="FJ62"/>
  <c r="FK62" s="1"/>
  <c r="FJ63"/>
  <c r="FK63" s="1"/>
  <c r="FJ64"/>
  <c r="FK64" s="1"/>
  <c r="FJ65"/>
  <c r="FK65" s="1"/>
  <c r="FJ66"/>
  <c r="FK66" s="1"/>
  <c r="FJ67"/>
  <c r="FK67" s="1"/>
  <c r="FJ68"/>
  <c r="FK68" s="1"/>
  <c r="FJ69"/>
  <c r="FK69" s="1"/>
  <c r="FJ70"/>
  <c r="FK70" s="1"/>
  <c r="FJ71"/>
  <c r="FK71" s="1"/>
  <c r="FJ72"/>
  <c r="FK72" s="1"/>
  <c r="FJ73"/>
  <c r="FK73" s="1"/>
  <c r="FJ74"/>
  <c r="FK74" s="1"/>
  <c r="FJ75"/>
  <c r="FK75" s="1"/>
  <c r="FJ76"/>
  <c r="FK76" s="1"/>
  <c r="FJ77"/>
  <c r="FK77" s="1"/>
  <c r="FJ78"/>
  <c r="FK78" s="1"/>
  <c r="FJ79"/>
  <c r="FK79" s="1"/>
  <c r="FJ80"/>
  <c r="FK80" s="1"/>
  <c r="FJ81"/>
  <c r="FK81" s="1"/>
  <c r="FJ82"/>
  <c r="FK82" s="1"/>
  <c r="FJ83"/>
  <c r="FK83" s="1"/>
  <c r="FJ84"/>
  <c r="FK84" s="1"/>
  <c r="FJ85"/>
  <c r="FK85" s="1"/>
  <c r="FJ86"/>
  <c r="FK86" s="1"/>
  <c r="FJ87"/>
  <c r="FK87" s="1"/>
  <c r="FJ88"/>
  <c r="FK88" s="1"/>
  <c r="FJ89"/>
  <c r="FK89" s="1"/>
  <c r="FJ90"/>
  <c r="FK90" s="1"/>
  <c r="FJ91"/>
  <c r="FK91" s="1"/>
  <c r="FJ92"/>
  <c r="FK92" s="1"/>
  <c r="FJ93"/>
  <c r="FK93" s="1"/>
  <c r="FJ94"/>
  <c r="FK94" s="1"/>
  <c r="FJ95"/>
  <c r="FK95" s="1"/>
  <c r="FL95" s="1"/>
  <c r="FN95" s="1"/>
  <c r="FL94" l="1"/>
  <c r="FN94" s="1"/>
  <c r="FL93"/>
  <c r="FN93" s="1"/>
  <c r="FL92"/>
  <c r="FN92" s="1"/>
  <c r="FL91"/>
  <c r="FN91" s="1"/>
  <c r="FL90"/>
  <c r="FN90" s="1"/>
  <c r="FL89"/>
  <c r="FN89" s="1"/>
  <c r="FL88"/>
  <c r="FN88" s="1"/>
  <c r="FL87"/>
  <c r="FN87" s="1"/>
  <c r="FL86"/>
  <c r="FN86" s="1"/>
  <c r="FL85"/>
  <c r="FN85" s="1"/>
  <c r="FL84"/>
  <c r="FN84" s="1"/>
  <c r="FL83"/>
  <c r="FN83" s="1"/>
  <c r="FL82"/>
  <c r="FN82" s="1"/>
  <c r="FL81"/>
  <c r="FN81" s="1"/>
  <c r="FL80"/>
  <c r="FL79"/>
  <c r="FN79" s="1"/>
  <c r="FL78"/>
  <c r="FN78" s="1"/>
  <c r="FL77"/>
  <c r="FN77" s="1"/>
  <c r="FL76"/>
  <c r="FN76" s="1"/>
  <c r="FL75"/>
  <c r="FN75" s="1"/>
  <c r="FL74"/>
  <c r="FN74" s="1"/>
  <c r="FL73"/>
  <c r="FN73" s="1"/>
  <c r="FL72"/>
  <c r="FN72" s="1"/>
  <c r="FL71"/>
  <c r="FN71" s="1"/>
  <c r="FL70"/>
  <c r="FN70" s="1"/>
  <c r="FL69"/>
  <c r="FN69" s="1"/>
  <c r="FL68"/>
  <c r="FN68" s="1"/>
  <c r="FL67"/>
  <c r="FL66"/>
  <c r="FN66" s="1"/>
  <c r="FL65"/>
  <c r="FN65" s="1"/>
  <c r="FL64"/>
  <c r="FN64" s="1"/>
  <c r="FL63"/>
  <c r="FN63" s="1"/>
  <c r="FL62"/>
  <c r="FN62" s="1"/>
  <c r="FL60"/>
  <c r="FN60" s="1"/>
  <c r="FL59"/>
  <c r="FN59" s="1"/>
  <c r="FL58"/>
  <c r="FN58" s="1"/>
  <c r="FL57"/>
  <c r="FN57" s="1"/>
  <c r="FL56"/>
  <c r="FN56" s="1"/>
  <c r="FL55"/>
  <c r="FN55" s="1"/>
  <c r="FL54"/>
  <c r="FN54" s="1"/>
  <c r="FL53"/>
  <c r="FN53" s="1"/>
  <c r="FL52"/>
  <c r="FN52" s="1"/>
  <c r="FL51"/>
  <c r="FN51" s="1"/>
  <c r="FL50"/>
  <c r="FN50" s="1"/>
  <c r="FL49"/>
  <c r="FN49" s="1"/>
  <c r="FL48"/>
  <c r="FN48" s="1"/>
  <c r="FL47"/>
  <c r="FN47" s="1"/>
  <c r="FL46"/>
  <c r="FN46" s="1"/>
  <c r="FL45"/>
  <c r="FN45" s="1"/>
  <c r="FL44"/>
  <c r="FN44" s="1"/>
  <c r="FL43"/>
  <c r="FN43" s="1"/>
  <c r="FL42"/>
  <c r="FN42" s="1"/>
  <c r="FL41"/>
  <c r="FN41" s="1"/>
  <c r="FL40"/>
  <c r="FN40" s="1"/>
  <c r="FL39"/>
  <c r="FN39" s="1"/>
  <c r="FL38"/>
  <c r="FN38" s="1"/>
  <c r="FL37"/>
  <c r="FN37" s="1"/>
  <c r="FL36"/>
  <c r="FN36" s="1"/>
  <c r="FL35"/>
  <c r="FN35" s="1"/>
  <c r="FL34"/>
  <c r="FN34" s="1"/>
  <c r="FL33"/>
  <c r="FN33" s="1"/>
  <c r="FL32"/>
  <c r="FN32" s="1"/>
  <c r="FL31"/>
  <c r="FN31" s="1"/>
  <c r="FL30"/>
  <c r="FN30" s="1"/>
  <c r="FL29"/>
  <c r="FN29" s="1"/>
  <c r="FL28"/>
  <c r="FN28" s="1"/>
  <c r="FL27"/>
  <c r="FN27" s="1"/>
  <c r="FL25"/>
  <c r="FN25" s="1"/>
  <c r="FL24"/>
  <c r="FN24" s="1"/>
  <c r="FL23"/>
  <c r="FN23" s="1"/>
  <c r="FL22"/>
  <c r="FN22" s="1"/>
  <c r="FL21"/>
  <c r="FN21" s="1"/>
  <c r="FL20"/>
  <c r="FN20" s="1"/>
  <c r="FL19"/>
  <c r="FN19" s="1"/>
  <c r="FL18"/>
  <c r="FN18" s="1"/>
  <c r="FL17"/>
  <c r="FN17" s="1"/>
  <c r="FL16"/>
  <c r="FN16" s="1"/>
  <c r="FL15"/>
  <c r="FN15" s="1"/>
  <c r="FL14"/>
  <c r="FN14" s="1"/>
  <c r="FL13"/>
  <c r="FN13" s="1"/>
  <c r="FL12"/>
  <c r="FN12" s="1"/>
  <c r="FP8" s="1"/>
  <c r="FT7" s="1"/>
  <c r="FL11"/>
  <c r="FN11" s="1"/>
  <c r="FL61"/>
  <c r="FN61" s="1"/>
  <c r="FL26"/>
  <c r="FN26" s="1"/>
  <c r="FR26" l="1"/>
  <c r="FS26" s="1"/>
  <c r="FR61"/>
  <c r="FS61" s="1"/>
  <c r="FR11"/>
  <c r="FS11" s="1"/>
  <c r="FR12"/>
  <c r="FS12" s="1"/>
  <c r="FR13"/>
  <c r="FS13" s="1"/>
  <c r="FR14"/>
  <c r="FS14" s="1"/>
  <c r="FR15"/>
  <c r="FS15" s="1"/>
  <c r="FR16"/>
  <c r="FS16" s="1"/>
  <c r="FR17"/>
  <c r="FS17" s="1"/>
  <c r="FR18"/>
  <c r="FS18" s="1"/>
  <c r="FR19"/>
  <c r="FS19" s="1"/>
  <c r="FR20"/>
  <c r="FS20" s="1"/>
  <c r="FR21"/>
  <c r="FS21" s="1"/>
  <c r="FR22"/>
  <c r="FS22" s="1"/>
  <c r="FR23"/>
  <c r="FS23" s="1"/>
  <c r="FR24"/>
  <c r="FS24" s="1"/>
  <c r="FR25"/>
  <c r="FS25" s="1"/>
  <c r="FR27"/>
  <c r="FS27" s="1"/>
  <c r="FR28"/>
  <c r="FS28" s="1"/>
  <c r="FR29"/>
  <c r="FS29" s="1"/>
  <c r="FR30"/>
  <c r="FS30" s="1"/>
  <c r="FR31"/>
  <c r="FS31" s="1"/>
  <c r="FR32"/>
  <c r="FS32" s="1"/>
  <c r="FR33"/>
  <c r="FS33" s="1"/>
  <c r="FR34"/>
  <c r="FS34" s="1"/>
  <c r="FR35"/>
  <c r="FS35" s="1"/>
  <c r="FR36"/>
  <c r="FS36" s="1"/>
  <c r="FR37"/>
  <c r="FS37" s="1"/>
  <c r="FR38"/>
  <c r="FS38" s="1"/>
  <c r="FR39"/>
  <c r="FS39" s="1"/>
  <c r="FR40"/>
  <c r="FS40" s="1"/>
  <c r="FR41"/>
  <c r="FS41" s="1"/>
  <c r="FR42"/>
  <c r="FS42" s="1"/>
  <c r="FR43"/>
  <c r="FS43" s="1"/>
  <c r="FR44"/>
  <c r="FS44" s="1"/>
  <c r="FR45"/>
  <c r="FS45" s="1"/>
  <c r="FR46"/>
  <c r="FS46" s="1"/>
  <c r="FR47"/>
  <c r="FS47" s="1"/>
  <c r="FR48"/>
  <c r="FS48" s="1"/>
  <c r="FR49"/>
  <c r="FS49" s="1"/>
  <c r="FR50"/>
  <c r="FS50" s="1"/>
  <c r="FR51"/>
  <c r="FS51" s="1"/>
  <c r="FR52"/>
  <c r="FS52" s="1"/>
  <c r="FR53"/>
  <c r="FS53" s="1"/>
  <c r="FR54"/>
  <c r="FS54" s="1"/>
  <c r="FR55"/>
  <c r="FS55" s="1"/>
  <c r="FR56"/>
  <c r="FS56" s="1"/>
  <c r="FR57"/>
  <c r="FS57" s="1"/>
  <c r="FR58"/>
  <c r="FS58" s="1"/>
  <c r="FR59"/>
  <c r="FS59" s="1"/>
  <c r="FR60"/>
  <c r="FS60" s="1"/>
  <c r="FR62"/>
  <c r="FS62" s="1"/>
  <c r="FR63"/>
  <c r="FS63" s="1"/>
  <c r="FR64"/>
  <c r="FS64" s="1"/>
  <c r="FR65"/>
  <c r="FS65" s="1"/>
  <c r="FR66"/>
  <c r="FS66" s="1"/>
  <c r="FR67"/>
  <c r="FS67" s="1"/>
  <c r="FR68"/>
  <c r="FS68" s="1"/>
  <c r="FR69"/>
  <c r="FS69" s="1"/>
  <c r="FR70"/>
  <c r="FS70" s="1"/>
  <c r="FR71"/>
  <c r="FS71" s="1"/>
  <c r="FR72"/>
  <c r="FS72" s="1"/>
  <c r="FR73"/>
  <c r="FS73" s="1"/>
  <c r="FR74"/>
  <c r="FS74" s="1"/>
  <c r="FR75"/>
  <c r="FS75" s="1"/>
  <c r="FR76"/>
  <c r="FS76" s="1"/>
  <c r="FR77"/>
  <c r="FS77" s="1"/>
  <c r="FR78"/>
  <c r="FS78" s="1"/>
  <c r="FR79"/>
  <c r="FS79" s="1"/>
  <c r="FR80"/>
  <c r="FS80" s="1"/>
  <c r="FR81"/>
  <c r="FS81" s="1"/>
  <c r="FR82"/>
  <c r="FS82" s="1"/>
  <c r="FR83"/>
  <c r="FS83" s="1"/>
  <c r="FR84"/>
  <c r="FS84" s="1"/>
  <c r="FR85"/>
  <c r="FS85" s="1"/>
  <c r="FR86"/>
  <c r="FS86" s="1"/>
  <c r="FR87"/>
  <c r="FS87" s="1"/>
  <c r="FR88"/>
  <c r="FS88" s="1"/>
  <c r="FR89"/>
  <c r="FS89" s="1"/>
  <c r="FR90"/>
  <c r="FS90" s="1"/>
  <c r="FR91"/>
  <c r="FS91" s="1"/>
  <c r="FR92"/>
  <c r="FS92" s="1"/>
  <c r="FR93"/>
  <c r="FS93" s="1"/>
  <c r="FR94"/>
  <c r="FS94" s="1"/>
  <c r="FR95"/>
  <c r="FS95" s="1"/>
  <c r="FT95" l="1"/>
  <c r="FV95" s="1"/>
  <c r="GA95"/>
  <c r="FT94"/>
  <c r="FV94" s="1"/>
  <c r="GA94"/>
  <c r="FT93"/>
  <c r="FV93" s="1"/>
  <c r="GA93"/>
  <c r="FT92"/>
  <c r="GA92"/>
  <c r="FT91"/>
  <c r="GA91"/>
  <c r="FT90"/>
  <c r="FV90" s="1"/>
  <c r="GA90"/>
  <c r="FT89"/>
  <c r="GA89"/>
  <c r="FT88"/>
  <c r="GA88"/>
  <c r="FT87"/>
  <c r="FV87" s="1"/>
  <c r="GA87"/>
  <c r="FT86"/>
  <c r="GA86"/>
  <c r="FT85"/>
  <c r="GA85"/>
  <c r="FT84"/>
  <c r="GA84"/>
  <c r="FT83"/>
  <c r="GA83"/>
  <c r="FT82"/>
  <c r="GA82"/>
  <c r="FT81"/>
  <c r="GA81"/>
  <c r="FT80"/>
  <c r="GA80"/>
  <c r="FT79"/>
  <c r="FV79" s="1"/>
  <c r="GA79"/>
  <c r="FT78"/>
  <c r="FV78" s="1"/>
  <c r="GA78"/>
  <c r="FT77"/>
  <c r="FV77" s="1"/>
  <c r="GA77"/>
  <c r="FT76"/>
  <c r="GA76"/>
  <c r="FT75"/>
  <c r="GA75"/>
  <c r="FT74"/>
  <c r="GA74"/>
  <c r="FT73"/>
  <c r="GA73"/>
  <c r="FT72"/>
  <c r="GA72"/>
  <c r="FT71"/>
  <c r="GA71"/>
  <c r="FT70"/>
  <c r="GA70"/>
  <c r="FT69"/>
  <c r="GA69"/>
  <c r="FT68"/>
  <c r="GA68"/>
  <c r="FT67"/>
  <c r="GA67"/>
  <c r="FT66"/>
  <c r="GA66"/>
  <c r="FT65"/>
  <c r="FV65" s="1"/>
  <c r="GA65"/>
  <c r="FT64"/>
  <c r="GA64"/>
  <c r="FT63"/>
  <c r="FV63" s="1"/>
  <c r="GA63"/>
  <c r="FT62"/>
  <c r="GA62"/>
  <c r="FT60"/>
  <c r="GA60"/>
  <c r="FT59"/>
  <c r="GA59"/>
  <c r="FT58"/>
  <c r="GA58"/>
  <c r="FT57"/>
  <c r="FV57" s="1"/>
  <c r="GA57"/>
  <c r="FT56"/>
  <c r="GA56"/>
  <c r="FT55"/>
  <c r="FV55" s="1"/>
  <c r="GA55"/>
  <c r="FT54"/>
  <c r="GA54"/>
  <c r="FT53"/>
  <c r="GA53"/>
  <c r="FT52"/>
  <c r="GA52"/>
  <c r="FT51"/>
  <c r="GA51"/>
  <c r="FT50"/>
  <c r="GA50"/>
  <c r="FT49"/>
  <c r="FV49" s="1"/>
  <c r="GA49"/>
  <c r="FT48"/>
  <c r="GA48"/>
  <c r="FT47"/>
  <c r="GA47"/>
  <c r="FT46"/>
  <c r="GA46"/>
  <c r="FT45"/>
  <c r="FV45" s="1"/>
  <c r="GA45"/>
  <c r="FT44"/>
  <c r="GA44"/>
  <c r="FT43"/>
  <c r="GA43"/>
  <c r="FT42"/>
  <c r="GA42"/>
  <c r="FT41"/>
  <c r="FV41" s="1"/>
  <c r="GA41"/>
  <c r="FT40"/>
  <c r="GA40"/>
  <c r="FT39"/>
  <c r="FV39" s="1"/>
  <c r="GA39"/>
  <c r="FT38"/>
  <c r="GA38"/>
  <c r="FT37"/>
  <c r="GA37"/>
  <c r="FT36"/>
  <c r="GA36"/>
  <c r="FT35"/>
  <c r="FV35" s="1"/>
  <c r="GA35"/>
  <c r="FT34"/>
  <c r="GA34"/>
  <c r="FT33"/>
  <c r="GA33"/>
  <c r="FT32"/>
  <c r="FV32" s="1"/>
  <c r="GA32"/>
  <c r="FT31"/>
  <c r="GA31"/>
  <c r="FT30"/>
  <c r="FV30" s="1"/>
  <c r="GA30"/>
  <c r="FT29"/>
  <c r="GA29"/>
  <c r="FT28"/>
  <c r="GA28"/>
  <c r="FT27"/>
  <c r="GA27"/>
  <c r="FT25"/>
  <c r="GA25"/>
  <c r="FT24"/>
  <c r="GA24"/>
  <c r="FT23"/>
  <c r="GA23"/>
  <c r="FT22"/>
  <c r="GA22"/>
  <c r="FT21"/>
  <c r="GA21"/>
  <c r="FT20"/>
  <c r="GA20"/>
  <c r="FT19"/>
  <c r="FV19" s="1"/>
  <c r="GA19"/>
  <c r="FT18"/>
  <c r="GA18"/>
  <c r="FT17"/>
  <c r="GA17"/>
  <c r="FT16"/>
  <c r="GA16"/>
  <c r="FT15"/>
  <c r="GA15"/>
  <c r="FT14"/>
  <c r="FV14" s="1"/>
  <c r="GA14"/>
  <c r="FT13"/>
  <c r="GA13"/>
  <c r="FT12"/>
  <c r="GA12"/>
  <c r="FT11"/>
  <c r="FV11" s="1"/>
  <c r="GA11"/>
  <c r="FT61"/>
  <c r="FV61" s="1"/>
  <c r="GA61"/>
  <c r="GA26"/>
  <c r="GI26" s="1"/>
  <c r="GQ26" s="1"/>
  <c r="FT26"/>
  <c r="FV26" s="1"/>
  <c r="GY26"/>
  <c r="GB61" l="1"/>
  <c r="GD61" s="1"/>
  <c r="GI61"/>
  <c r="GB26"/>
  <c r="GD26" s="1"/>
  <c r="GB11"/>
  <c r="GD11" s="1"/>
  <c r="GI11"/>
  <c r="GB12"/>
  <c r="GI12"/>
  <c r="GB13"/>
  <c r="GI13"/>
  <c r="GB14"/>
  <c r="GD14" s="1"/>
  <c r="GI14"/>
  <c r="GB15"/>
  <c r="GI15"/>
  <c r="GB16"/>
  <c r="GI16"/>
  <c r="GB17"/>
  <c r="GI17"/>
  <c r="GB18"/>
  <c r="GI18"/>
  <c r="GB19"/>
  <c r="GD19" s="1"/>
  <c r="GI19"/>
  <c r="GB20"/>
  <c r="GI20"/>
  <c r="GB21"/>
  <c r="GI21"/>
  <c r="GB22"/>
  <c r="GI22"/>
  <c r="GB23"/>
  <c r="GI23"/>
  <c r="GB24"/>
  <c r="GI24"/>
  <c r="GB25"/>
  <c r="GI25"/>
  <c r="GB27"/>
  <c r="GI27"/>
  <c r="GB28"/>
  <c r="GI28"/>
  <c r="GB29"/>
  <c r="GI29"/>
  <c r="GB30"/>
  <c r="GD30" s="1"/>
  <c r="GI30"/>
  <c r="GB31"/>
  <c r="GI31"/>
  <c r="GB32"/>
  <c r="GD32" s="1"/>
  <c r="GI32"/>
  <c r="GB33"/>
  <c r="GI33"/>
  <c r="GB34"/>
  <c r="GI34"/>
  <c r="GB35"/>
  <c r="GD35" s="1"/>
  <c r="GI35"/>
  <c r="GB36"/>
  <c r="GI36"/>
  <c r="GB37"/>
  <c r="GI37"/>
  <c r="GB38"/>
  <c r="GI38"/>
  <c r="GB39"/>
  <c r="GD39" s="1"/>
  <c r="GI39"/>
  <c r="GB40"/>
  <c r="GI40"/>
  <c r="GB41"/>
  <c r="GD41" s="1"/>
  <c r="GI41"/>
  <c r="GB42"/>
  <c r="GI42"/>
  <c r="GB43"/>
  <c r="GI43"/>
  <c r="GB44"/>
  <c r="GI44"/>
  <c r="GB45"/>
  <c r="GD45" s="1"/>
  <c r="GI45"/>
  <c r="GB46"/>
  <c r="GI46"/>
  <c r="GB47"/>
  <c r="GI47"/>
  <c r="GB48"/>
  <c r="GI48"/>
  <c r="GB49"/>
  <c r="GD49" s="1"/>
  <c r="GI49"/>
  <c r="GB50"/>
  <c r="GI50"/>
  <c r="GB51"/>
  <c r="GI51"/>
  <c r="GB52"/>
  <c r="GI52"/>
  <c r="GB53"/>
  <c r="GI53"/>
  <c r="GB54"/>
  <c r="GI54"/>
  <c r="GB55"/>
  <c r="GD55" s="1"/>
  <c r="GI55"/>
  <c r="GB56"/>
  <c r="GI56"/>
  <c r="GB57"/>
  <c r="GD57" s="1"/>
  <c r="GI57"/>
  <c r="GB58"/>
  <c r="GI58"/>
  <c r="GB59"/>
  <c r="GI59"/>
  <c r="GB60"/>
  <c r="GI60"/>
  <c r="GB62"/>
  <c r="GI62"/>
  <c r="GB63"/>
  <c r="GD63" s="1"/>
  <c r="GI63"/>
  <c r="GB64"/>
  <c r="GI64"/>
  <c r="GB65"/>
  <c r="GD65" s="1"/>
  <c r="GI65"/>
  <c r="GB66"/>
  <c r="GI66"/>
  <c r="GB67"/>
  <c r="GI67"/>
  <c r="GB68"/>
  <c r="GI68"/>
  <c r="GB69"/>
  <c r="GI69"/>
  <c r="GB70"/>
  <c r="GI70"/>
  <c r="GB71"/>
  <c r="GI71"/>
  <c r="GB72"/>
  <c r="GI72"/>
  <c r="GB73"/>
  <c r="GI73"/>
  <c r="GB74"/>
  <c r="GI74"/>
  <c r="GB75"/>
  <c r="GI75"/>
  <c r="GB76"/>
  <c r="GI76"/>
  <c r="GB77"/>
  <c r="GD77" s="1"/>
  <c r="GI77"/>
  <c r="GB78"/>
  <c r="GD78" s="1"/>
  <c r="GI78"/>
  <c r="GB79"/>
  <c r="GD79" s="1"/>
  <c r="GI79"/>
  <c r="GB80"/>
  <c r="GI80"/>
  <c r="GB81"/>
  <c r="GI81"/>
  <c r="GB82"/>
  <c r="GI82"/>
  <c r="GB83"/>
  <c r="GI83"/>
  <c r="GB84"/>
  <c r="GI84"/>
  <c r="GB85"/>
  <c r="GI85"/>
  <c r="GB86"/>
  <c r="GI86"/>
  <c r="GB87"/>
  <c r="GD87" s="1"/>
  <c r="GI87"/>
  <c r="GB88"/>
  <c r="GI88"/>
  <c r="GB89"/>
  <c r="GI89"/>
  <c r="GB90"/>
  <c r="GD90" s="1"/>
  <c r="GI90"/>
  <c r="GB91"/>
  <c r="GI91"/>
  <c r="GB92"/>
  <c r="GI92"/>
  <c r="GB93"/>
  <c r="GD93" s="1"/>
  <c r="GI93"/>
  <c r="GB94"/>
  <c r="GD94" s="1"/>
  <c r="GI94"/>
  <c r="GB95"/>
  <c r="GD95" s="1"/>
  <c r="GI95"/>
  <c r="HG26"/>
  <c r="GJ95" l="1"/>
  <c r="GL95" s="1"/>
  <c r="GQ95"/>
  <c r="GJ94"/>
  <c r="GL94" s="1"/>
  <c r="GQ94"/>
  <c r="GJ93"/>
  <c r="GL93" s="1"/>
  <c r="GQ93"/>
  <c r="GJ92"/>
  <c r="GQ92"/>
  <c r="GJ91"/>
  <c r="GQ91"/>
  <c r="GJ90"/>
  <c r="GL90" s="1"/>
  <c r="GQ90"/>
  <c r="GJ89"/>
  <c r="GQ89"/>
  <c r="GJ88"/>
  <c r="GQ88"/>
  <c r="GJ87"/>
  <c r="GL87" s="1"/>
  <c r="GQ87"/>
  <c r="GJ86"/>
  <c r="GQ86"/>
  <c r="GJ85"/>
  <c r="GQ85"/>
  <c r="GJ84"/>
  <c r="GQ84"/>
  <c r="GJ83"/>
  <c r="GQ83"/>
  <c r="GJ82"/>
  <c r="GQ82"/>
  <c r="GJ81"/>
  <c r="GQ81"/>
  <c r="GJ80"/>
  <c r="GQ80"/>
  <c r="GJ79"/>
  <c r="GL79" s="1"/>
  <c r="GQ79"/>
  <c r="GJ78"/>
  <c r="GL78" s="1"/>
  <c r="GQ78"/>
  <c r="GJ77"/>
  <c r="GL77" s="1"/>
  <c r="GQ77"/>
  <c r="GJ76"/>
  <c r="GQ76"/>
  <c r="GJ75"/>
  <c r="GQ75"/>
  <c r="GJ74"/>
  <c r="GQ74"/>
  <c r="GJ73"/>
  <c r="GQ73"/>
  <c r="GJ72"/>
  <c r="GQ72"/>
  <c r="GJ71"/>
  <c r="GQ71"/>
  <c r="GJ70"/>
  <c r="GQ70"/>
  <c r="GJ69"/>
  <c r="GQ69"/>
  <c r="GJ68"/>
  <c r="GQ68"/>
  <c r="GJ67"/>
  <c r="GQ67"/>
  <c r="GJ66"/>
  <c r="GQ66"/>
  <c r="GJ65"/>
  <c r="GL65" s="1"/>
  <c r="GQ65"/>
  <c r="GJ64"/>
  <c r="GQ64"/>
  <c r="GJ63"/>
  <c r="GL63" s="1"/>
  <c r="GQ63"/>
  <c r="GJ62"/>
  <c r="GQ62"/>
  <c r="GJ60"/>
  <c r="GQ60"/>
  <c r="GJ59"/>
  <c r="GQ59"/>
  <c r="GJ58"/>
  <c r="GQ58"/>
  <c r="GJ57"/>
  <c r="GL57" s="1"/>
  <c r="GQ57"/>
  <c r="GJ56"/>
  <c r="GQ56"/>
  <c r="GJ55"/>
  <c r="GL55" s="1"/>
  <c r="GQ55"/>
  <c r="GJ54"/>
  <c r="GQ54"/>
  <c r="GJ53"/>
  <c r="GQ53"/>
  <c r="GJ52"/>
  <c r="GQ52"/>
  <c r="GJ51"/>
  <c r="GQ51"/>
  <c r="GJ50"/>
  <c r="GQ50"/>
  <c r="GJ49"/>
  <c r="GL49" s="1"/>
  <c r="GQ49"/>
  <c r="GJ48"/>
  <c r="GQ48"/>
  <c r="GJ47"/>
  <c r="GQ47"/>
  <c r="GJ46"/>
  <c r="GQ46"/>
  <c r="GJ45"/>
  <c r="GL45" s="1"/>
  <c r="GQ45"/>
  <c r="GJ44"/>
  <c r="GQ44"/>
  <c r="GJ43"/>
  <c r="GQ43"/>
  <c r="GJ42"/>
  <c r="GQ42"/>
  <c r="GJ41"/>
  <c r="GL41" s="1"/>
  <c r="GQ41"/>
  <c r="GJ40"/>
  <c r="GQ40"/>
  <c r="GJ39"/>
  <c r="GL39" s="1"/>
  <c r="GQ39"/>
  <c r="GJ38"/>
  <c r="GQ38"/>
  <c r="GJ37"/>
  <c r="GQ37"/>
  <c r="GJ36"/>
  <c r="GQ36"/>
  <c r="GJ35"/>
  <c r="GL35" s="1"/>
  <c r="GQ35"/>
  <c r="GJ34"/>
  <c r="GQ34"/>
  <c r="GJ33"/>
  <c r="GQ33"/>
  <c r="GJ32"/>
  <c r="GL32" s="1"/>
  <c r="GQ32"/>
  <c r="GJ31"/>
  <c r="GQ31"/>
  <c r="GJ30"/>
  <c r="GL30" s="1"/>
  <c r="GQ30"/>
  <c r="GJ29"/>
  <c r="GQ29"/>
  <c r="GJ28"/>
  <c r="GQ28"/>
  <c r="GJ27"/>
  <c r="GQ27"/>
  <c r="GJ25"/>
  <c r="GQ25"/>
  <c r="GJ24"/>
  <c r="GQ24"/>
  <c r="GJ23"/>
  <c r="GQ23"/>
  <c r="GJ22"/>
  <c r="GQ22"/>
  <c r="GJ21"/>
  <c r="GQ21"/>
  <c r="GJ20"/>
  <c r="GQ20"/>
  <c r="GJ19"/>
  <c r="GL19" s="1"/>
  <c r="GQ19"/>
  <c r="GJ18"/>
  <c r="GQ18"/>
  <c r="GJ17"/>
  <c r="GQ17"/>
  <c r="GJ16"/>
  <c r="GQ16"/>
  <c r="GJ15"/>
  <c r="GQ15"/>
  <c r="GJ14"/>
  <c r="GL14" s="1"/>
  <c r="GQ14"/>
  <c r="GJ13"/>
  <c r="GQ13"/>
  <c r="GJ12"/>
  <c r="GQ12"/>
  <c r="GJ26"/>
  <c r="GL26" s="1"/>
  <c r="GJ11"/>
  <c r="GL11" s="1"/>
  <c r="GQ11"/>
  <c r="GJ61"/>
  <c r="GL61" s="1"/>
  <c r="GQ61"/>
  <c r="HO26"/>
  <c r="GR61" l="1"/>
  <c r="GT61" s="1"/>
  <c r="GY61"/>
  <c r="GR26"/>
  <c r="GT26" s="1"/>
  <c r="GR11"/>
  <c r="GT11" s="1"/>
  <c r="GY11"/>
  <c r="GR12"/>
  <c r="GY12"/>
  <c r="GR13"/>
  <c r="GY13"/>
  <c r="GR14"/>
  <c r="GT14" s="1"/>
  <c r="GY14"/>
  <c r="GR15"/>
  <c r="GY15"/>
  <c r="GR16"/>
  <c r="GY16"/>
  <c r="GR17"/>
  <c r="GY17"/>
  <c r="GR18"/>
  <c r="GY18"/>
  <c r="GR19"/>
  <c r="GT19" s="1"/>
  <c r="GY19"/>
  <c r="GR20"/>
  <c r="GY20"/>
  <c r="GR21"/>
  <c r="GY21"/>
  <c r="GR22"/>
  <c r="GY22"/>
  <c r="GR23"/>
  <c r="GY23"/>
  <c r="GR24"/>
  <c r="GY24"/>
  <c r="GR25"/>
  <c r="GY25"/>
  <c r="GR27"/>
  <c r="GY27"/>
  <c r="GR28"/>
  <c r="GY28"/>
  <c r="GR29"/>
  <c r="GY29"/>
  <c r="GR30"/>
  <c r="GT30" s="1"/>
  <c r="GY30"/>
  <c r="GR31"/>
  <c r="GY31"/>
  <c r="GR32"/>
  <c r="GT32" s="1"/>
  <c r="GY32"/>
  <c r="GR33"/>
  <c r="GY33"/>
  <c r="GR34"/>
  <c r="GY34"/>
  <c r="GR35"/>
  <c r="GT35" s="1"/>
  <c r="GY35"/>
  <c r="GR36"/>
  <c r="GY36"/>
  <c r="GR37"/>
  <c r="GY37"/>
  <c r="GR38"/>
  <c r="GY38"/>
  <c r="GR39"/>
  <c r="GT39" s="1"/>
  <c r="GY39"/>
  <c r="GR40"/>
  <c r="GY40"/>
  <c r="GR41"/>
  <c r="GT41" s="1"/>
  <c r="GY41"/>
  <c r="GR42"/>
  <c r="GY42"/>
  <c r="GR43"/>
  <c r="GY43"/>
  <c r="GR44"/>
  <c r="GY44"/>
  <c r="GR45"/>
  <c r="GT45" s="1"/>
  <c r="GY45"/>
  <c r="GR46"/>
  <c r="GY46"/>
  <c r="GR47"/>
  <c r="GY47"/>
  <c r="GR48"/>
  <c r="GY48"/>
  <c r="GR49"/>
  <c r="GT49" s="1"/>
  <c r="GY49"/>
  <c r="GR50"/>
  <c r="GY50"/>
  <c r="GR51"/>
  <c r="GY51"/>
  <c r="GR52"/>
  <c r="GY52"/>
  <c r="GR53"/>
  <c r="GY53"/>
  <c r="GR54"/>
  <c r="GY54"/>
  <c r="GR55"/>
  <c r="GT55" s="1"/>
  <c r="GY55"/>
  <c r="GR56"/>
  <c r="GY56"/>
  <c r="GR57"/>
  <c r="GT57" s="1"/>
  <c r="GY57"/>
  <c r="GR58"/>
  <c r="GY58"/>
  <c r="GR59"/>
  <c r="GY59"/>
  <c r="GR60"/>
  <c r="GY60"/>
  <c r="GR62"/>
  <c r="GY62"/>
  <c r="GR63"/>
  <c r="GT63" s="1"/>
  <c r="GY63"/>
  <c r="GR64"/>
  <c r="GY64"/>
  <c r="GR65"/>
  <c r="GT65" s="1"/>
  <c r="GY65"/>
  <c r="GR66"/>
  <c r="GY66"/>
  <c r="GR67"/>
  <c r="GY67"/>
  <c r="GR68"/>
  <c r="GY68"/>
  <c r="GR69"/>
  <c r="GY69"/>
  <c r="GR70"/>
  <c r="GY70"/>
  <c r="GR71"/>
  <c r="GY71"/>
  <c r="GR72"/>
  <c r="GY72"/>
  <c r="GR73"/>
  <c r="GY73"/>
  <c r="GR74"/>
  <c r="GY74"/>
  <c r="GR75"/>
  <c r="GY75"/>
  <c r="GR76"/>
  <c r="GY76"/>
  <c r="GR77"/>
  <c r="GT77" s="1"/>
  <c r="GY77"/>
  <c r="GR78"/>
  <c r="GT78" s="1"/>
  <c r="GY78"/>
  <c r="GR79"/>
  <c r="GT79" s="1"/>
  <c r="GY79"/>
  <c r="GR80"/>
  <c r="GY80"/>
  <c r="GR81"/>
  <c r="GY81"/>
  <c r="GR82"/>
  <c r="GY82"/>
  <c r="GR83"/>
  <c r="GY83"/>
  <c r="GR84"/>
  <c r="GY84"/>
  <c r="GR85"/>
  <c r="GY85"/>
  <c r="GR86"/>
  <c r="GY86"/>
  <c r="GR87"/>
  <c r="GT87" s="1"/>
  <c r="GY87"/>
  <c r="GR88"/>
  <c r="GY88"/>
  <c r="GR89"/>
  <c r="GY89"/>
  <c r="GR90"/>
  <c r="GT90" s="1"/>
  <c r="GY90"/>
  <c r="GR91"/>
  <c r="GY91"/>
  <c r="GR92"/>
  <c r="GY92"/>
  <c r="GR93"/>
  <c r="GT93" s="1"/>
  <c r="GY93"/>
  <c r="GR94"/>
  <c r="GT94" s="1"/>
  <c r="GY94"/>
  <c r="GR95"/>
  <c r="GT95" s="1"/>
  <c r="GY95"/>
  <c r="HW26"/>
  <c r="GZ95" l="1"/>
  <c r="HG95"/>
  <c r="GZ94"/>
  <c r="HG94"/>
  <c r="GZ93"/>
  <c r="HG93"/>
  <c r="GZ92"/>
  <c r="HG92"/>
  <c r="GZ91"/>
  <c r="HG91"/>
  <c r="GZ90"/>
  <c r="HG90"/>
  <c r="GZ89"/>
  <c r="HG89"/>
  <c r="GZ88"/>
  <c r="HG88"/>
  <c r="GZ87"/>
  <c r="HG87"/>
  <c r="GZ86"/>
  <c r="HG86"/>
  <c r="GZ85"/>
  <c r="HG85"/>
  <c r="GZ84"/>
  <c r="HG84"/>
  <c r="GZ83"/>
  <c r="HG83"/>
  <c r="GZ82"/>
  <c r="HG82"/>
  <c r="GZ81"/>
  <c r="HG81"/>
  <c r="GZ80"/>
  <c r="HG80"/>
  <c r="GZ79"/>
  <c r="HG79"/>
  <c r="GZ78"/>
  <c r="HG78"/>
  <c r="GZ77"/>
  <c r="HG77"/>
  <c r="GZ76"/>
  <c r="HG76"/>
  <c r="GZ75"/>
  <c r="HG75"/>
  <c r="GZ74"/>
  <c r="HG74"/>
  <c r="GZ73"/>
  <c r="HG73"/>
  <c r="GZ72"/>
  <c r="HG72"/>
  <c r="GZ71"/>
  <c r="HG71"/>
  <c r="GZ70"/>
  <c r="HG70"/>
  <c r="GZ69"/>
  <c r="HG69"/>
  <c r="GZ68"/>
  <c r="HG68"/>
  <c r="GZ67"/>
  <c r="HG67"/>
  <c r="GZ66"/>
  <c r="HG66"/>
  <c r="GZ65"/>
  <c r="HG65"/>
  <c r="GZ64"/>
  <c r="HG64"/>
  <c r="GZ63"/>
  <c r="HG63"/>
  <c r="GZ62"/>
  <c r="HG62"/>
  <c r="GZ60"/>
  <c r="HB60" s="1"/>
  <c r="HG60"/>
  <c r="GZ59"/>
  <c r="HG59"/>
  <c r="GZ58"/>
  <c r="HG58"/>
  <c r="GZ57"/>
  <c r="HG57"/>
  <c r="GZ56"/>
  <c r="HG56"/>
  <c r="GZ55"/>
  <c r="HG55"/>
  <c r="GZ54"/>
  <c r="HG54"/>
  <c r="GZ53"/>
  <c r="HG53"/>
  <c r="GZ52"/>
  <c r="HG52"/>
  <c r="GZ51"/>
  <c r="HG51"/>
  <c r="GZ50"/>
  <c r="HG50"/>
  <c r="GZ49"/>
  <c r="HG49"/>
  <c r="GZ48"/>
  <c r="HG48"/>
  <c r="GZ47"/>
  <c r="HG47"/>
  <c r="GZ46"/>
  <c r="HG46"/>
  <c r="GZ45"/>
  <c r="HG45"/>
  <c r="GZ44"/>
  <c r="HG44"/>
  <c r="GZ43"/>
  <c r="HG43"/>
  <c r="GZ42"/>
  <c r="HG42"/>
  <c r="GZ41"/>
  <c r="HG41"/>
  <c r="GZ40"/>
  <c r="HG40"/>
  <c r="GZ39"/>
  <c r="HG39"/>
  <c r="GZ38"/>
  <c r="HG38"/>
  <c r="GZ37"/>
  <c r="HG37"/>
  <c r="GZ36"/>
  <c r="HG36"/>
  <c r="GZ35"/>
  <c r="HG35"/>
  <c r="GZ34"/>
  <c r="HG34"/>
  <c r="GZ33"/>
  <c r="HG33"/>
  <c r="GZ32"/>
  <c r="HG32"/>
  <c r="GZ31"/>
  <c r="HG31"/>
  <c r="GZ30"/>
  <c r="HG30"/>
  <c r="GZ29"/>
  <c r="HG29"/>
  <c r="GZ28"/>
  <c r="HG28"/>
  <c r="GZ27"/>
  <c r="HG27"/>
  <c r="GZ25"/>
  <c r="HB25" s="1"/>
  <c r="HG25"/>
  <c r="GZ24"/>
  <c r="HB24" s="1"/>
  <c r="HG24"/>
  <c r="GZ23"/>
  <c r="HB23" s="1"/>
  <c r="HG23"/>
  <c r="GZ22"/>
  <c r="HB22" s="1"/>
  <c r="HG22"/>
  <c r="GZ21"/>
  <c r="HB21" s="1"/>
  <c r="HG21"/>
  <c r="GZ20"/>
  <c r="HG20"/>
  <c r="GZ19"/>
  <c r="HG19"/>
  <c r="GZ18"/>
  <c r="HG18"/>
  <c r="GZ17"/>
  <c r="HG17"/>
  <c r="GZ16"/>
  <c r="HG16"/>
  <c r="GZ15"/>
  <c r="HG15"/>
  <c r="GZ14"/>
  <c r="HG14"/>
  <c r="GZ13"/>
  <c r="HG13"/>
  <c r="GZ12"/>
  <c r="HG12"/>
  <c r="GZ26"/>
  <c r="GZ11"/>
  <c r="HG11"/>
  <c r="GZ61"/>
  <c r="HG61"/>
  <c r="IE26"/>
  <c r="HH61" l="1"/>
  <c r="HO61"/>
  <c r="HH26"/>
  <c r="HH11"/>
  <c r="HO11"/>
  <c r="HH12"/>
  <c r="HO12"/>
  <c r="HH13"/>
  <c r="HO13"/>
  <c r="HH14"/>
  <c r="HO14"/>
  <c r="HH15"/>
  <c r="HO15"/>
  <c r="HH16"/>
  <c r="HO16"/>
  <c r="HH17"/>
  <c r="HO17"/>
  <c r="HH18"/>
  <c r="HO18"/>
  <c r="HH19"/>
  <c r="HO19"/>
  <c r="HH20"/>
  <c r="HO20"/>
  <c r="HH21"/>
  <c r="HJ21" s="1"/>
  <c r="HO21"/>
  <c r="HH22"/>
  <c r="HJ22" s="1"/>
  <c r="HO22"/>
  <c r="HH23"/>
  <c r="HJ23" s="1"/>
  <c r="HO23"/>
  <c r="HH24"/>
  <c r="HJ24" s="1"/>
  <c r="HO24"/>
  <c r="HH25"/>
  <c r="HJ25" s="1"/>
  <c r="HO25"/>
  <c r="HH27"/>
  <c r="HO27"/>
  <c r="HH28"/>
  <c r="HO28"/>
  <c r="HH29"/>
  <c r="HO29"/>
  <c r="HH30"/>
  <c r="HO30"/>
  <c r="HH31"/>
  <c r="HO31"/>
  <c r="HH32"/>
  <c r="HO32"/>
  <c r="HH33"/>
  <c r="HO33"/>
  <c r="HH34"/>
  <c r="HO34"/>
  <c r="HH35"/>
  <c r="HO35"/>
  <c r="HH36"/>
  <c r="HO36"/>
  <c r="HH37"/>
  <c r="HO37"/>
  <c r="HH38"/>
  <c r="HO38"/>
  <c r="HH39"/>
  <c r="HO39"/>
  <c r="HH40"/>
  <c r="HO40"/>
  <c r="HH41"/>
  <c r="HO41"/>
  <c r="HH42"/>
  <c r="HO42"/>
  <c r="HH43"/>
  <c r="HO43"/>
  <c r="HH44"/>
  <c r="HO44"/>
  <c r="HH45"/>
  <c r="HO45"/>
  <c r="HH46"/>
  <c r="HO46"/>
  <c r="HH47"/>
  <c r="HO47"/>
  <c r="HH48"/>
  <c r="HO48"/>
  <c r="HH49"/>
  <c r="HO49"/>
  <c r="HH50"/>
  <c r="HO50"/>
  <c r="HH51"/>
  <c r="HO51"/>
  <c r="HH52"/>
  <c r="HO52"/>
  <c r="HH53"/>
  <c r="HO53"/>
  <c r="HH54"/>
  <c r="HO54"/>
  <c r="HH55"/>
  <c r="HO55"/>
  <c r="HH56"/>
  <c r="HO56"/>
  <c r="HH57"/>
  <c r="HO57"/>
  <c r="HH58"/>
  <c r="HO58"/>
  <c r="HH59"/>
  <c r="HO59"/>
  <c r="HH60"/>
  <c r="HJ60" s="1"/>
  <c r="HO60"/>
  <c r="HH62"/>
  <c r="HO62"/>
  <c r="HH63"/>
  <c r="HO63"/>
  <c r="HH64"/>
  <c r="HO64"/>
  <c r="HH65"/>
  <c r="HO65"/>
  <c r="HH66"/>
  <c r="HO66"/>
  <c r="HH67"/>
  <c r="HO67"/>
  <c r="HH68"/>
  <c r="HO68"/>
  <c r="HH69"/>
  <c r="HO69"/>
  <c r="HH70"/>
  <c r="HO70"/>
  <c r="HH71"/>
  <c r="HO71"/>
  <c r="HH72"/>
  <c r="HO72"/>
  <c r="HH73"/>
  <c r="HO73"/>
  <c r="HH74"/>
  <c r="HO74"/>
  <c r="HH75"/>
  <c r="HO75"/>
  <c r="HH76"/>
  <c r="HO76"/>
  <c r="HH77"/>
  <c r="HO77"/>
  <c r="HH78"/>
  <c r="HO78"/>
  <c r="HH79"/>
  <c r="HO79"/>
  <c r="HH80"/>
  <c r="HO80"/>
  <c r="HH81"/>
  <c r="HO81"/>
  <c r="HH82"/>
  <c r="HO82"/>
  <c r="HH83"/>
  <c r="HO83"/>
  <c r="HH84"/>
  <c r="HO84"/>
  <c r="HH85"/>
  <c r="HO85"/>
  <c r="HH86"/>
  <c r="HO86"/>
  <c r="HH87"/>
  <c r="HO87"/>
  <c r="HH88"/>
  <c r="HO88"/>
  <c r="HH89"/>
  <c r="HO89"/>
  <c r="HH90"/>
  <c r="HO90"/>
  <c r="HH91"/>
  <c r="HO91"/>
  <c r="HH92"/>
  <c r="HO92"/>
  <c r="HH93"/>
  <c r="HO93"/>
  <c r="HH94"/>
  <c r="HO94"/>
  <c r="HH95"/>
  <c r="HO95"/>
  <c r="IM26"/>
  <c r="HP95" l="1"/>
  <c r="HW95"/>
  <c r="HP94"/>
  <c r="HW94"/>
  <c r="HP93"/>
  <c r="HW93"/>
  <c r="HP92"/>
  <c r="HW92"/>
  <c r="HP91"/>
  <c r="HW91"/>
  <c r="HP90"/>
  <c r="HW90"/>
  <c r="HP89"/>
  <c r="HW89"/>
  <c r="HP88"/>
  <c r="HW88"/>
  <c r="HP87"/>
  <c r="HW87"/>
  <c r="HP86"/>
  <c r="HW86"/>
  <c r="HP85"/>
  <c r="HW85"/>
  <c r="HP84"/>
  <c r="HW84"/>
  <c r="HP83"/>
  <c r="HW83"/>
  <c r="HP82"/>
  <c r="HW82"/>
  <c r="HP81"/>
  <c r="HW81"/>
  <c r="HP80"/>
  <c r="HW80"/>
  <c r="HP79"/>
  <c r="HW79"/>
  <c r="HP78"/>
  <c r="HW78"/>
  <c r="HP77"/>
  <c r="HW77"/>
  <c r="HP76"/>
  <c r="HW76"/>
  <c r="HP75"/>
  <c r="HW75"/>
  <c r="HP74"/>
  <c r="HW74"/>
  <c r="HP73"/>
  <c r="HW73"/>
  <c r="HP72"/>
  <c r="HW72"/>
  <c r="HP71"/>
  <c r="HW71"/>
  <c r="HP70"/>
  <c r="HW70"/>
  <c r="HP69"/>
  <c r="HW69"/>
  <c r="HP68"/>
  <c r="HW68"/>
  <c r="HP67"/>
  <c r="HW67"/>
  <c r="HP66"/>
  <c r="HW66"/>
  <c r="HP65"/>
  <c r="HW65"/>
  <c r="HP64"/>
  <c r="HW64"/>
  <c r="HP63"/>
  <c r="HW63"/>
  <c r="HP62"/>
  <c r="HW62"/>
  <c r="HP60"/>
  <c r="HR60" s="1"/>
  <c r="HW60"/>
  <c r="HP59"/>
  <c r="HW59"/>
  <c r="HP58"/>
  <c r="HW58"/>
  <c r="HP57"/>
  <c r="HW57"/>
  <c r="HP56"/>
  <c r="HW56"/>
  <c r="HP55"/>
  <c r="HW55"/>
  <c r="HP54"/>
  <c r="HW54"/>
  <c r="HP53"/>
  <c r="HW53"/>
  <c r="HP52"/>
  <c r="HW52"/>
  <c r="HP51"/>
  <c r="HW51"/>
  <c r="HP50"/>
  <c r="HW50"/>
  <c r="HP49"/>
  <c r="HW49"/>
  <c r="HP48"/>
  <c r="HW48"/>
  <c r="HP47"/>
  <c r="HW47"/>
  <c r="HP46"/>
  <c r="HW46"/>
  <c r="HP45"/>
  <c r="HW45"/>
  <c r="HP44"/>
  <c r="HW44"/>
  <c r="HP43"/>
  <c r="HW43"/>
  <c r="HP42"/>
  <c r="HW42"/>
  <c r="HP41"/>
  <c r="HW41"/>
  <c r="HP40"/>
  <c r="HW40"/>
  <c r="HP39"/>
  <c r="HW39"/>
  <c r="HP38"/>
  <c r="HW38"/>
  <c r="HP37"/>
  <c r="HW37"/>
  <c r="HP36"/>
  <c r="HW36"/>
  <c r="HP35"/>
  <c r="HW35"/>
  <c r="HP34"/>
  <c r="HW34"/>
  <c r="HP33"/>
  <c r="HW33"/>
  <c r="HP32"/>
  <c r="HW32"/>
  <c r="HP31"/>
  <c r="HW31"/>
  <c r="HP30"/>
  <c r="HW30"/>
  <c r="HP29"/>
  <c r="HW29"/>
  <c r="HP28"/>
  <c r="HW28"/>
  <c r="HP27"/>
  <c r="HW27"/>
  <c r="HP25"/>
  <c r="HR25" s="1"/>
  <c r="HW25"/>
  <c r="HP24"/>
  <c r="HR24" s="1"/>
  <c r="HW24"/>
  <c r="HP23"/>
  <c r="HR23" s="1"/>
  <c r="HW23"/>
  <c r="HP22"/>
  <c r="HR22" s="1"/>
  <c r="HW22"/>
  <c r="HP21"/>
  <c r="HR21" s="1"/>
  <c r="HW21"/>
  <c r="HP20"/>
  <c r="HW20"/>
  <c r="HP19"/>
  <c r="HW19"/>
  <c r="HP18"/>
  <c r="HW18"/>
  <c r="HP17"/>
  <c r="HW17"/>
  <c r="HP16"/>
  <c r="HW16"/>
  <c r="HP15"/>
  <c r="HW15"/>
  <c r="HP14"/>
  <c r="HW14"/>
  <c r="HP13"/>
  <c r="HW13"/>
  <c r="HP12"/>
  <c r="HW12"/>
  <c r="HP26"/>
  <c r="HP11"/>
  <c r="HW11"/>
  <c r="HP61"/>
  <c r="HW61"/>
  <c r="IU26"/>
  <c r="HX61" l="1"/>
  <c r="IE61"/>
  <c r="HX26"/>
  <c r="HX11"/>
  <c r="IE11"/>
  <c r="HX12"/>
  <c r="IE12"/>
  <c r="HX13"/>
  <c r="IE13"/>
  <c r="HX14"/>
  <c r="IE14"/>
  <c r="HX15"/>
  <c r="IE15"/>
  <c r="HX16"/>
  <c r="IE16"/>
  <c r="HX17"/>
  <c r="IE17"/>
  <c r="HX18"/>
  <c r="IE18"/>
  <c r="HX19"/>
  <c r="IE19"/>
  <c r="HX20"/>
  <c r="IE20"/>
  <c r="HX21"/>
  <c r="HZ21" s="1"/>
  <c r="IE21"/>
  <c r="HX22"/>
  <c r="HZ22" s="1"/>
  <c r="IE22"/>
  <c r="HX23"/>
  <c r="HZ23" s="1"/>
  <c r="IE23"/>
  <c r="HX24"/>
  <c r="HZ24" s="1"/>
  <c r="IE24"/>
  <c r="HX25"/>
  <c r="HZ25" s="1"/>
  <c r="IE25"/>
  <c r="HX27"/>
  <c r="IE27"/>
  <c r="HX28"/>
  <c r="IE28"/>
  <c r="HX29"/>
  <c r="IE29"/>
  <c r="HX30"/>
  <c r="IE30"/>
  <c r="HX31"/>
  <c r="IE31"/>
  <c r="HX32"/>
  <c r="IE32"/>
  <c r="HX33"/>
  <c r="IE33"/>
  <c r="HX34"/>
  <c r="IE34"/>
  <c r="HX35"/>
  <c r="IE35"/>
  <c r="HX36"/>
  <c r="IE36"/>
  <c r="HX37"/>
  <c r="IE37"/>
  <c r="HX38"/>
  <c r="IE38"/>
  <c r="HX39"/>
  <c r="IE39"/>
  <c r="HX40"/>
  <c r="IE40"/>
  <c r="HX41"/>
  <c r="IE41"/>
  <c r="HX42"/>
  <c r="IE42"/>
  <c r="HX43"/>
  <c r="IE43"/>
  <c r="HX44"/>
  <c r="IE44"/>
  <c r="HX45"/>
  <c r="IE45"/>
  <c r="HX46"/>
  <c r="IE46"/>
  <c r="HX47"/>
  <c r="IE47"/>
  <c r="HX48"/>
  <c r="IE48"/>
  <c r="HX49"/>
  <c r="IE49"/>
  <c r="HX50"/>
  <c r="IE50"/>
  <c r="HX51"/>
  <c r="IE51"/>
  <c r="HX52"/>
  <c r="IE52"/>
  <c r="HX53"/>
  <c r="IE53"/>
  <c r="HX54"/>
  <c r="IE54"/>
  <c r="HX55"/>
  <c r="IE55"/>
  <c r="HX56"/>
  <c r="IE56"/>
  <c r="HX57"/>
  <c r="IE57"/>
  <c r="HX58"/>
  <c r="IE58"/>
  <c r="HX59"/>
  <c r="IE59"/>
  <c r="HX60"/>
  <c r="HZ60" s="1"/>
  <c r="IE60"/>
  <c r="HX62"/>
  <c r="IE62"/>
  <c r="HX63"/>
  <c r="IE63"/>
  <c r="HX64"/>
  <c r="IE64"/>
  <c r="HX65"/>
  <c r="IE65"/>
  <c r="HX66"/>
  <c r="IE66"/>
  <c r="HX67"/>
  <c r="IE67"/>
  <c r="HX68"/>
  <c r="IE68"/>
  <c r="HX69"/>
  <c r="IE69"/>
  <c r="HX70"/>
  <c r="IE70"/>
  <c r="HX71"/>
  <c r="IE71"/>
  <c r="HX72"/>
  <c r="IE72"/>
  <c r="HX73"/>
  <c r="IE73"/>
  <c r="HX74"/>
  <c r="IE74"/>
  <c r="HX75"/>
  <c r="IE75"/>
  <c r="HX76"/>
  <c r="IE76"/>
  <c r="HX77"/>
  <c r="IE77"/>
  <c r="HX78"/>
  <c r="IE78"/>
  <c r="HX79"/>
  <c r="IE79"/>
  <c r="HX80"/>
  <c r="IE80"/>
  <c r="HX81"/>
  <c r="IE81"/>
  <c r="HX82"/>
  <c r="IE82"/>
  <c r="HX83"/>
  <c r="IE83"/>
  <c r="HX84"/>
  <c r="IE84"/>
  <c r="HX85"/>
  <c r="IE85"/>
  <c r="HX86"/>
  <c r="IE86"/>
  <c r="HX87"/>
  <c r="IE87"/>
  <c r="HX88"/>
  <c r="IE88"/>
  <c r="HX89"/>
  <c r="IE89"/>
  <c r="HX90"/>
  <c r="IE90"/>
  <c r="HX91"/>
  <c r="IE91"/>
  <c r="HX92"/>
  <c r="IE92"/>
  <c r="HX93"/>
  <c r="IE93"/>
  <c r="HX94"/>
  <c r="IE94"/>
  <c r="HX95"/>
  <c r="IE95"/>
  <c r="JC26"/>
  <c r="IF95" l="1"/>
  <c r="IM95"/>
  <c r="IF94"/>
  <c r="IM94"/>
  <c r="IF93"/>
  <c r="IM93"/>
  <c r="IF92"/>
  <c r="IM92"/>
  <c r="IF91"/>
  <c r="IM91"/>
  <c r="IF90"/>
  <c r="IM90"/>
  <c r="IF89"/>
  <c r="IM89"/>
  <c r="IF88"/>
  <c r="IM88"/>
  <c r="IF87"/>
  <c r="IM87"/>
  <c r="IF86"/>
  <c r="IM86"/>
  <c r="IF85"/>
  <c r="IM85"/>
  <c r="IF84"/>
  <c r="IM84"/>
  <c r="IF83"/>
  <c r="IM83"/>
  <c r="IF82"/>
  <c r="IM82"/>
  <c r="IF81"/>
  <c r="IM81"/>
  <c r="IF80"/>
  <c r="IM80"/>
  <c r="IF79"/>
  <c r="IM79"/>
  <c r="IF78"/>
  <c r="IM78"/>
  <c r="IF77"/>
  <c r="IM77"/>
  <c r="IF76"/>
  <c r="IM76"/>
  <c r="IF75"/>
  <c r="IM75"/>
  <c r="IF74"/>
  <c r="IM74"/>
  <c r="IF73"/>
  <c r="IM73"/>
  <c r="IF72"/>
  <c r="IM72"/>
  <c r="IF71"/>
  <c r="IM71"/>
  <c r="IF70"/>
  <c r="IM70"/>
  <c r="IF69"/>
  <c r="IM69"/>
  <c r="IF68"/>
  <c r="IM68"/>
  <c r="IF67"/>
  <c r="IM67"/>
  <c r="IF66"/>
  <c r="IM66"/>
  <c r="IF65"/>
  <c r="IM65"/>
  <c r="IF64"/>
  <c r="IM64"/>
  <c r="IF63"/>
  <c r="IM63"/>
  <c r="IF62"/>
  <c r="IM62"/>
  <c r="IF60"/>
  <c r="IH60" s="1"/>
  <c r="IM60"/>
  <c r="IF59"/>
  <c r="IM59"/>
  <c r="IF58"/>
  <c r="IM58"/>
  <c r="IF57"/>
  <c r="IM57"/>
  <c r="IF56"/>
  <c r="IM56"/>
  <c r="IF55"/>
  <c r="IM55"/>
  <c r="IF54"/>
  <c r="IM54"/>
  <c r="IF53"/>
  <c r="IM53"/>
  <c r="IF52"/>
  <c r="IM52"/>
  <c r="IF51"/>
  <c r="IM51"/>
  <c r="IF50"/>
  <c r="IM50"/>
  <c r="IF49"/>
  <c r="IM49"/>
  <c r="IF48"/>
  <c r="IM48"/>
  <c r="IF47"/>
  <c r="IM47"/>
  <c r="IF46"/>
  <c r="IM46"/>
  <c r="IF45"/>
  <c r="IM45"/>
  <c r="IF44"/>
  <c r="IM44"/>
  <c r="IF43"/>
  <c r="IM43"/>
  <c r="IF42"/>
  <c r="IM42"/>
  <c r="IF41"/>
  <c r="IM41"/>
  <c r="IF40"/>
  <c r="IM40"/>
  <c r="IF39"/>
  <c r="IM39"/>
  <c r="IF38"/>
  <c r="IM38"/>
  <c r="IF37"/>
  <c r="IM37"/>
  <c r="IF36"/>
  <c r="IM36"/>
  <c r="IF35"/>
  <c r="IM35"/>
  <c r="IF34"/>
  <c r="IM34"/>
  <c r="IF33"/>
  <c r="IM33"/>
  <c r="IF32"/>
  <c r="IM32"/>
  <c r="IF31"/>
  <c r="IM31"/>
  <c r="IF30"/>
  <c r="IM30"/>
  <c r="IF29"/>
  <c r="IM29"/>
  <c r="IF28"/>
  <c r="IM28"/>
  <c r="IF27"/>
  <c r="IM27"/>
  <c r="IF25"/>
  <c r="IH25" s="1"/>
  <c r="IM25"/>
  <c r="IF24"/>
  <c r="IH24" s="1"/>
  <c r="IM24"/>
  <c r="IF23"/>
  <c r="IH23" s="1"/>
  <c r="IM23"/>
  <c r="IF22"/>
  <c r="IH22" s="1"/>
  <c r="IM22"/>
  <c r="IF21"/>
  <c r="IH21" s="1"/>
  <c r="IM21"/>
  <c r="IF20"/>
  <c r="IM20"/>
  <c r="IF19"/>
  <c r="IM19"/>
  <c r="IF18"/>
  <c r="IM18"/>
  <c r="IF17"/>
  <c r="IM17"/>
  <c r="IF16"/>
  <c r="IM16"/>
  <c r="IF15"/>
  <c r="IM15"/>
  <c r="IF14"/>
  <c r="IM14"/>
  <c r="IF13"/>
  <c r="IM13"/>
  <c r="IF12"/>
  <c r="IM12"/>
  <c r="IF26"/>
  <c r="IF11"/>
  <c r="IM11"/>
  <c r="IF61"/>
  <c r="IM61"/>
  <c r="JK26"/>
  <c r="IN61" l="1"/>
  <c r="IU61"/>
  <c r="IN26"/>
  <c r="IN11"/>
  <c r="IU11"/>
  <c r="IN12"/>
  <c r="IU12"/>
  <c r="IN13"/>
  <c r="IU13"/>
  <c r="IN14"/>
  <c r="IU14"/>
  <c r="IN15"/>
  <c r="IU15"/>
  <c r="IN16"/>
  <c r="IU16"/>
  <c r="IN17"/>
  <c r="IU17"/>
  <c r="IN18"/>
  <c r="IU18"/>
  <c r="IN19"/>
  <c r="IU19"/>
  <c r="IN20"/>
  <c r="IU20"/>
  <c r="IN21"/>
  <c r="IP21" s="1"/>
  <c r="IU21"/>
  <c r="IN22"/>
  <c r="IP22" s="1"/>
  <c r="IU22"/>
  <c r="IN23"/>
  <c r="IP23" s="1"/>
  <c r="IU23"/>
  <c r="IN24"/>
  <c r="IP24" s="1"/>
  <c r="IU24"/>
  <c r="IN25"/>
  <c r="IP25" s="1"/>
  <c r="IU25"/>
  <c r="IN27"/>
  <c r="IU27"/>
  <c r="IN28"/>
  <c r="IU28"/>
  <c r="IN29"/>
  <c r="IU29"/>
  <c r="IN30"/>
  <c r="IU30"/>
  <c r="IN31"/>
  <c r="IU31"/>
  <c r="IN32"/>
  <c r="IU32"/>
  <c r="IN33"/>
  <c r="IU33"/>
  <c r="IN34"/>
  <c r="IU34"/>
  <c r="IN35"/>
  <c r="IU35"/>
  <c r="IN36"/>
  <c r="IU36"/>
  <c r="IN37"/>
  <c r="IU37"/>
  <c r="IN38"/>
  <c r="IU38"/>
  <c r="IN39"/>
  <c r="IU39"/>
  <c r="IN40"/>
  <c r="IU40"/>
  <c r="IN41"/>
  <c r="IU41"/>
  <c r="IN42"/>
  <c r="IU42"/>
  <c r="IN43"/>
  <c r="IU43"/>
  <c r="IN44"/>
  <c r="IU44"/>
  <c r="IN45"/>
  <c r="IU45"/>
  <c r="IN46"/>
  <c r="IU46"/>
  <c r="IN47"/>
  <c r="IU47"/>
  <c r="IN48"/>
  <c r="IU48"/>
  <c r="IN49"/>
  <c r="IU49"/>
  <c r="IN50"/>
  <c r="IU50"/>
  <c r="IN51"/>
  <c r="IU51"/>
  <c r="IN52"/>
  <c r="IU52"/>
  <c r="IN53"/>
  <c r="IU53"/>
  <c r="IN54"/>
  <c r="IU54"/>
  <c r="IN55"/>
  <c r="IU55"/>
  <c r="IN56"/>
  <c r="IU56"/>
  <c r="IN57"/>
  <c r="IU57"/>
  <c r="IN58"/>
  <c r="IU58"/>
  <c r="IN59"/>
  <c r="IU59"/>
  <c r="IN60"/>
  <c r="IP60" s="1"/>
  <c r="IU60"/>
  <c r="IN62"/>
  <c r="IU62"/>
  <c r="IN63"/>
  <c r="IU63"/>
  <c r="IN64"/>
  <c r="IU64"/>
  <c r="IN65"/>
  <c r="IU65"/>
  <c r="IN66"/>
  <c r="IU66"/>
  <c r="IN67"/>
  <c r="IU67"/>
  <c r="IN68"/>
  <c r="IU68"/>
  <c r="IN69"/>
  <c r="IU69"/>
  <c r="IN70"/>
  <c r="IU70"/>
  <c r="IN71"/>
  <c r="IU71"/>
  <c r="IN72"/>
  <c r="IU72"/>
  <c r="IN73"/>
  <c r="IU73"/>
  <c r="IN74"/>
  <c r="IU74"/>
  <c r="IN75"/>
  <c r="IU75"/>
  <c r="IN76"/>
  <c r="IU76"/>
  <c r="IN77"/>
  <c r="IU77"/>
  <c r="IN78"/>
  <c r="IU78"/>
  <c r="IN79"/>
  <c r="IU79"/>
  <c r="IN80"/>
  <c r="IU80"/>
  <c r="IN81"/>
  <c r="IU81"/>
  <c r="IN82"/>
  <c r="IU82"/>
  <c r="IN83"/>
  <c r="IU83"/>
  <c r="IN84"/>
  <c r="IU84"/>
  <c r="IN85"/>
  <c r="IU85"/>
  <c r="IN86"/>
  <c r="IU86"/>
  <c r="IN87"/>
  <c r="IU87"/>
  <c r="IN88"/>
  <c r="IU88"/>
  <c r="IN89"/>
  <c r="IU89"/>
  <c r="IN90"/>
  <c r="IU90"/>
  <c r="IN91"/>
  <c r="IU91"/>
  <c r="IN92"/>
  <c r="IU92"/>
  <c r="IN93"/>
  <c r="IU93"/>
  <c r="IN94"/>
  <c r="IU94"/>
  <c r="IN95"/>
  <c r="IU95"/>
  <c r="JC95" l="1"/>
  <c r="IV95"/>
  <c r="JC94"/>
  <c r="IV94"/>
  <c r="JC93"/>
  <c r="IV93"/>
  <c r="JC92"/>
  <c r="IV92"/>
  <c r="JC91"/>
  <c r="IV91"/>
  <c r="JC90"/>
  <c r="IV90"/>
  <c r="JC89"/>
  <c r="IV89"/>
  <c r="JC88"/>
  <c r="IV88"/>
  <c r="JC87"/>
  <c r="IV87"/>
  <c r="JC86"/>
  <c r="IV86"/>
  <c r="JC85"/>
  <c r="IV85"/>
  <c r="JC84"/>
  <c r="IV84"/>
  <c r="JC83"/>
  <c r="IV83"/>
  <c r="JC82"/>
  <c r="IV82"/>
  <c r="JC81"/>
  <c r="IV81"/>
  <c r="JC80"/>
  <c r="IV80"/>
  <c r="JC79"/>
  <c r="IV79"/>
  <c r="JC78"/>
  <c r="IV78"/>
  <c r="JC77"/>
  <c r="IV77"/>
  <c r="JC76"/>
  <c r="IV76"/>
  <c r="JC75"/>
  <c r="IV75"/>
  <c r="JC74"/>
  <c r="IV74"/>
  <c r="JC73"/>
  <c r="IV73"/>
  <c r="JC72"/>
  <c r="IV72"/>
  <c r="JC71"/>
  <c r="IV71"/>
  <c r="JC70"/>
  <c r="IV70"/>
  <c r="JC69"/>
  <c r="IV69"/>
  <c r="JC68"/>
  <c r="IV68"/>
  <c r="JC67"/>
  <c r="IV67"/>
  <c r="JC66"/>
  <c r="IV66"/>
  <c r="JC65"/>
  <c r="IV65"/>
  <c r="JC64"/>
  <c r="IV64"/>
  <c r="JC63"/>
  <c r="IV63"/>
  <c r="JC62"/>
  <c r="IV62"/>
  <c r="JC60"/>
  <c r="IV60"/>
  <c r="IX60" s="1"/>
  <c r="JC59"/>
  <c r="IV59"/>
  <c r="JC58"/>
  <c r="IV58"/>
  <c r="JC57"/>
  <c r="IV57"/>
  <c r="JC56"/>
  <c r="IV56"/>
  <c r="JC55"/>
  <c r="IV55"/>
  <c r="JC54"/>
  <c r="IV54"/>
  <c r="JC53"/>
  <c r="IV53"/>
  <c r="JC52"/>
  <c r="IV52"/>
  <c r="JC51"/>
  <c r="IV51"/>
  <c r="JC50"/>
  <c r="IV50"/>
  <c r="JC49"/>
  <c r="IV49"/>
  <c r="JC48"/>
  <c r="IV48"/>
  <c r="JC47"/>
  <c r="IV47"/>
  <c r="JC46"/>
  <c r="IV46"/>
  <c r="JC45"/>
  <c r="IV45"/>
  <c r="JC44"/>
  <c r="IV44"/>
  <c r="JC43"/>
  <c r="IV43"/>
  <c r="JC42"/>
  <c r="IV42"/>
  <c r="JC41"/>
  <c r="IV41"/>
  <c r="JC40"/>
  <c r="IV40"/>
  <c r="JC39"/>
  <c r="IV39"/>
  <c r="JC38"/>
  <c r="IV38"/>
  <c r="JC37"/>
  <c r="IV37"/>
  <c r="JC36"/>
  <c r="IV36"/>
  <c r="JC35"/>
  <c r="IV35"/>
  <c r="JC34"/>
  <c r="IV34"/>
  <c r="JC33"/>
  <c r="IV33"/>
  <c r="JC32"/>
  <c r="IV32"/>
  <c r="JC31"/>
  <c r="IV31"/>
  <c r="JC30"/>
  <c r="IV30"/>
  <c r="JC29"/>
  <c r="IV29"/>
  <c r="JC28"/>
  <c r="IV28"/>
  <c r="JC27"/>
  <c r="IV27"/>
  <c r="JC25"/>
  <c r="IV25"/>
  <c r="IX25" s="1"/>
  <c r="JC24"/>
  <c r="IV24"/>
  <c r="IX24" s="1"/>
  <c r="JC23"/>
  <c r="IV23"/>
  <c r="IX23" s="1"/>
  <c r="JC22"/>
  <c r="IV22"/>
  <c r="IX22" s="1"/>
  <c r="JC21"/>
  <c r="IV21"/>
  <c r="IX21" s="1"/>
  <c r="JC20"/>
  <c r="IV20"/>
  <c r="JC19"/>
  <c r="IV19"/>
  <c r="JC18"/>
  <c r="IV18"/>
  <c r="JC17"/>
  <c r="IV17"/>
  <c r="JC16"/>
  <c r="IV16"/>
  <c r="JC15"/>
  <c r="IV15"/>
  <c r="JC14"/>
  <c r="IV14"/>
  <c r="JC13"/>
  <c r="IV13"/>
  <c r="JC12"/>
  <c r="IV12"/>
  <c r="JC11"/>
  <c r="IV26"/>
  <c r="IV11"/>
  <c r="IV61"/>
  <c r="JC61"/>
  <c r="JD61" l="1"/>
  <c r="JK61"/>
  <c r="JK11"/>
  <c r="JD26"/>
  <c r="JD11"/>
  <c r="JK12"/>
  <c r="JD12"/>
  <c r="JK13"/>
  <c r="JD13"/>
  <c r="JK14"/>
  <c r="JD14"/>
  <c r="JK15"/>
  <c r="JD15"/>
  <c r="JK16"/>
  <c r="JD16"/>
  <c r="JK17"/>
  <c r="JD17"/>
  <c r="JK18"/>
  <c r="JD18"/>
  <c r="JK19"/>
  <c r="JD19"/>
  <c r="JK20"/>
  <c r="JD20"/>
  <c r="JK21"/>
  <c r="JD21"/>
  <c r="JF21" s="1"/>
  <c r="JK22"/>
  <c r="JD22"/>
  <c r="JF22" s="1"/>
  <c r="JK23"/>
  <c r="JD23"/>
  <c r="JF23" s="1"/>
  <c r="JK24"/>
  <c r="JD24"/>
  <c r="JF24" s="1"/>
  <c r="JK25"/>
  <c r="JD25"/>
  <c r="JF25" s="1"/>
  <c r="JK27"/>
  <c r="JD27"/>
  <c r="JK28"/>
  <c r="JD28"/>
  <c r="JK29"/>
  <c r="JD29"/>
  <c r="JK30"/>
  <c r="JD30"/>
  <c r="JK31"/>
  <c r="JD31"/>
  <c r="JK32"/>
  <c r="JD32"/>
  <c r="JK33"/>
  <c r="JD33"/>
  <c r="JK34"/>
  <c r="JD34"/>
  <c r="JK35"/>
  <c r="JD35"/>
  <c r="JK36"/>
  <c r="JD36"/>
  <c r="JK37"/>
  <c r="JD37"/>
  <c r="JK38"/>
  <c r="JD38"/>
  <c r="JK39"/>
  <c r="JD39"/>
  <c r="JK40"/>
  <c r="JD40"/>
  <c r="JK41"/>
  <c r="JD41"/>
  <c r="JK42"/>
  <c r="JD42"/>
  <c r="JK43"/>
  <c r="JD43"/>
  <c r="JK44"/>
  <c r="JD44"/>
  <c r="JK45"/>
  <c r="JD45"/>
  <c r="JK46"/>
  <c r="JD46"/>
  <c r="JK47"/>
  <c r="JD47"/>
  <c r="JK48"/>
  <c r="JD48"/>
  <c r="JK49"/>
  <c r="JD49"/>
  <c r="JK50"/>
  <c r="JD50"/>
  <c r="JK51"/>
  <c r="JD51"/>
  <c r="JK52"/>
  <c r="JD52"/>
  <c r="JK53"/>
  <c r="JD53"/>
  <c r="JK54"/>
  <c r="JD54"/>
  <c r="JK55"/>
  <c r="JD55"/>
  <c r="JK56"/>
  <c r="JD56"/>
  <c r="JK57"/>
  <c r="JD57"/>
  <c r="JK58"/>
  <c r="JD58"/>
  <c r="JK59"/>
  <c r="JD59"/>
  <c r="JK60"/>
  <c r="JD60"/>
  <c r="JF60" s="1"/>
  <c r="JK62"/>
  <c r="JD62"/>
  <c r="JK63"/>
  <c r="JD63"/>
  <c r="JK64"/>
  <c r="JD64"/>
  <c r="JK65"/>
  <c r="JD65"/>
  <c r="JK66"/>
  <c r="JD66"/>
  <c r="JK67"/>
  <c r="JD67"/>
  <c r="JK68"/>
  <c r="JD68"/>
  <c r="JK69"/>
  <c r="JD69"/>
  <c r="JK70"/>
  <c r="JD70"/>
  <c r="JK71"/>
  <c r="JD71"/>
  <c r="JK72"/>
  <c r="JD72"/>
  <c r="JK73"/>
  <c r="JD73"/>
  <c r="JK74"/>
  <c r="JD74"/>
  <c r="JK75"/>
  <c r="JD75"/>
  <c r="JK76"/>
  <c r="JD76"/>
  <c r="JK77"/>
  <c r="JD77"/>
  <c r="JK78"/>
  <c r="JD78"/>
  <c r="JK79"/>
  <c r="JD79"/>
  <c r="JK80"/>
  <c r="JD80"/>
  <c r="JK81"/>
  <c r="JD81"/>
  <c r="JK82"/>
  <c r="JD82"/>
  <c r="JK83"/>
  <c r="JD83"/>
  <c r="JK84"/>
  <c r="JD84"/>
  <c r="JK85"/>
  <c r="JD85"/>
  <c r="JK86"/>
  <c r="JD86"/>
  <c r="JK87"/>
  <c r="JD87"/>
  <c r="JK88"/>
  <c r="JD88"/>
  <c r="JK89"/>
  <c r="JD89"/>
  <c r="JK90"/>
  <c r="JD90"/>
  <c r="JK91"/>
  <c r="JD91"/>
  <c r="JK92"/>
  <c r="JD92"/>
  <c r="JK93"/>
  <c r="JD93"/>
  <c r="JK94"/>
  <c r="JD94"/>
  <c r="JD95"/>
  <c r="JK95"/>
  <c r="JL95" s="1"/>
  <c r="JL11" l="1"/>
  <c r="JL26"/>
  <c r="JL94"/>
  <c r="JL93"/>
  <c r="JL92"/>
  <c r="JL91"/>
  <c r="JL90"/>
  <c r="JL89"/>
  <c r="JL88"/>
  <c r="JL87"/>
  <c r="JL86"/>
  <c r="JL85"/>
  <c r="JL84"/>
  <c r="JL83"/>
  <c r="JL82"/>
  <c r="JL81"/>
  <c r="JL80"/>
  <c r="JL79"/>
  <c r="JL78"/>
  <c r="JL77"/>
  <c r="JL76"/>
  <c r="JL75"/>
  <c r="JL74"/>
  <c r="JL73"/>
  <c r="JL72"/>
  <c r="JL71"/>
  <c r="JL70"/>
  <c r="JL69"/>
  <c r="JL68"/>
  <c r="JL67"/>
  <c r="JL66"/>
  <c r="JL65"/>
  <c r="JL64"/>
  <c r="JL63"/>
  <c r="JL62"/>
  <c r="JL60"/>
  <c r="JL59"/>
  <c r="JL58"/>
  <c r="JL57"/>
  <c r="JL56"/>
  <c r="JL55"/>
  <c r="JL54"/>
  <c r="JL53"/>
  <c r="JL52"/>
  <c r="JL51"/>
  <c r="JL50"/>
  <c r="JL49"/>
  <c r="JL48"/>
  <c r="JL47"/>
  <c r="JL46"/>
  <c r="JL45"/>
  <c r="JL44"/>
  <c r="JL43"/>
  <c r="JL42"/>
  <c r="JL41"/>
  <c r="JL40"/>
  <c r="JL39"/>
  <c r="JL38"/>
  <c r="JL37"/>
  <c r="JL36"/>
  <c r="JL35"/>
  <c r="JL34"/>
  <c r="JL33"/>
  <c r="JL32"/>
  <c r="JL31"/>
  <c r="JL30"/>
  <c r="JL29"/>
  <c r="JL28"/>
  <c r="JL27"/>
  <c r="JL25"/>
  <c r="JL24"/>
  <c r="JL23"/>
  <c r="JL22"/>
  <c r="JL21"/>
  <c r="JL20"/>
  <c r="JL19"/>
  <c r="JL18"/>
  <c r="JL17"/>
  <c r="JL16"/>
  <c r="JL15"/>
  <c r="JL14"/>
  <c r="JL13"/>
  <c r="JL12"/>
  <c r="JL61"/>
  <c r="B12" i="1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11"/>
  <c r="B9"/>
  <c r="B10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C8"/>
  <c r="B8"/>
</calcChain>
</file>

<file path=xl/sharedStrings.xml><?xml version="1.0" encoding="utf-8"?>
<sst xmlns="http://schemas.openxmlformats.org/spreadsheetml/2006/main" count="929" uniqueCount="189">
  <si>
    <t>Рейтинг</t>
  </si>
  <si>
    <t>Общий</t>
  </si>
  <si>
    <t>Внутрениий</t>
  </si>
  <si>
    <t>спортсменов-мормышечников Беларуси за 2006-2011г.</t>
  </si>
  <si>
    <t>Брать место из колонки</t>
  </si>
  <si>
    <t>ER</t>
  </si>
  <si>
    <t>Только внутренние соревнования</t>
  </si>
  <si>
    <t>Место</t>
  </si>
  <si>
    <t>Имя</t>
  </si>
  <si>
    <t>Ник</t>
  </si>
  <si>
    <t>Очки</t>
  </si>
  <si>
    <t>Результаты</t>
  </si>
  <si>
    <t>Кубок Перволедья</t>
  </si>
  <si>
    <t>Рейтинг Могилев</t>
  </si>
  <si>
    <t>Рейтинговый турнир</t>
  </si>
  <si>
    <t>БООР Республика</t>
  </si>
  <si>
    <t>Кубок Салмо</t>
  </si>
  <si>
    <t>Кубок Чигиринки</t>
  </si>
  <si>
    <t>Первомайский райсовет БООР</t>
  </si>
  <si>
    <t>Кубок перволедья - 2009</t>
  </si>
  <si>
    <t>Кубок Магмы - 2009</t>
  </si>
  <si>
    <t>Кубок Чигиринки - 2009</t>
  </si>
  <si>
    <t>БООР Республика - 2009</t>
  </si>
  <si>
    <t>Кубок Магмы - 2010</t>
  </si>
  <si>
    <t>1-ый этап Чемпионата РБ</t>
  </si>
  <si>
    <t>2-ой этап Чемпионата РБ</t>
  </si>
  <si>
    <t>3-ий этап Чемпионата РБ</t>
  </si>
  <si>
    <t>Кубок Республики Беларусь</t>
  </si>
  <si>
    <t>Кубок РБ</t>
  </si>
  <si>
    <t>спортсменов-мормышечников</t>
  </si>
  <si>
    <t>Малые Раубичи</t>
  </si>
  <si>
    <t>Вдхр. Рудея, 1 тур</t>
  </si>
  <si>
    <t>Вдхр. Рудея, 2 тур</t>
  </si>
  <si>
    <t>Чигиринка острова, 1 тур</t>
  </si>
  <si>
    <t>Чигиринка острова, 2 тур</t>
  </si>
  <si>
    <t>Горы, 1 тур</t>
  </si>
  <si>
    <t>Горы, 2 тур</t>
  </si>
  <si>
    <t>Чигиринка дамба, 1 тур</t>
  </si>
  <si>
    <t>Чигиринка дамба, 2 тур</t>
  </si>
  <si>
    <t>Минское Море, Ратомский залив</t>
  </si>
  <si>
    <t>Лошанское вдхр.</t>
  </si>
  <si>
    <t>Чигиринское вдхр., Острова</t>
  </si>
  <si>
    <t>Минское море, Ратомский залив</t>
  </si>
  <si>
    <t>Чигиринское вдхр. (Подлужье, Радуга)</t>
  </si>
  <si>
    <t>Заславское водохранилище</t>
  </si>
  <si>
    <t>Чигиринское водохранилище</t>
  </si>
  <si>
    <t>Любанское водохранилище</t>
  </si>
  <si>
    <t>Гребной канал</t>
  </si>
  <si>
    <t>Вилейское водохранилище</t>
  </si>
  <si>
    <t>Водохранилище Вяча</t>
  </si>
  <si>
    <t>озеро Суя</t>
  </si>
  <si>
    <t>оз. Мястро</t>
  </si>
  <si>
    <t>Беларуси за 2006-2012 годы</t>
  </si>
  <si>
    <t>4 февраля 2007г</t>
  </si>
  <si>
    <t>6 января 2008г</t>
  </si>
  <si>
    <t>20 января 2008г</t>
  </si>
  <si>
    <t>27 января 2008г</t>
  </si>
  <si>
    <t>2-3 февраля 2008г</t>
  </si>
  <si>
    <t>10 февраля 2008г</t>
  </si>
  <si>
    <t>16-17 февраля 2008г</t>
  </si>
  <si>
    <t>11 января 2009г</t>
  </si>
  <si>
    <t>25 января 2009г</t>
  </si>
  <si>
    <t>7-8 февраля 2009г</t>
  </si>
  <si>
    <t>28 февраля - 1 марта 2009г</t>
  </si>
  <si>
    <t>27 декабря 2009г</t>
  </si>
  <si>
    <t>15-17 января 2010г</t>
  </si>
  <si>
    <t>29-31 января 2010г</t>
  </si>
  <si>
    <t>12-14 февраля 2010г</t>
  </si>
  <si>
    <t>26-28 февраля 2010г</t>
  </si>
  <si>
    <t>7-9 января 2011г</t>
  </si>
  <si>
    <t>21-23 января 2011г</t>
  </si>
  <si>
    <t>26-27 февраля 2011г</t>
  </si>
  <si>
    <t>19-20 марта 2011г</t>
  </si>
  <si>
    <t>28-29 января 2012г</t>
  </si>
  <si>
    <t>24-26 февраля 2012г</t>
  </si>
  <si>
    <t>во внутренних соревнованиях</t>
  </si>
  <si>
    <t>Международное? :</t>
  </si>
  <si>
    <t>N</t>
  </si>
  <si>
    <t>Кол-во участников:</t>
  </si>
  <si>
    <t>Из них получают очки:</t>
  </si>
  <si>
    <t>Рейт.</t>
  </si>
  <si>
    <t>Бел.</t>
  </si>
  <si>
    <t>Рос.</t>
  </si>
  <si>
    <t>Фикс.</t>
  </si>
  <si>
    <t>Итог:</t>
  </si>
  <si>
    <t>1-х мест в зоне</t>
  </si>
  <si>
    <t>Баллы за
результат</t>
  </si>
  <si>
    <t>C учетом
рейтинга</t>
  </si>
  <si>
    <t>Сумма</t>
  </si>
  <si>
    <t>Участие</t>
  </si>
  <si>
    <t>Рейт.турн.</t>
  </si>
  <si>
    <t>Алексеев П.</t>
  </si>
  <si>
    <t>Атрахимович Е.</t>
  </si>
  <si>
    <t>+</t>
  </si>
  <si>
    <t>Батюшко О.</t>
  </si>
  <si>
    <t>Бейтюк А.</t>
  </si>
  <si>
    <t>Беловежкин А.В.</t>
  </si>
  <si>
    <t>Бельский П.В.</t>
  </si>
  <si>
    <t>Буната А.М.</t>
  </si>
  <si>
    <t>Быков В.</t>
  </si>
  <si>
    <t>Васькович В.В.</t>
  </si>
  <si>
    <t>Воличенко А.</t>
  </si>
  <si>
    <t>Волчков Е.</t>
  </si>
  <si>
    <t>Воробьев А.</t>
  </si>
  <si>
    <t>Герловский И.</t>
  </si>
  <si>
    <t>Горбунов С.</t>
  </si>
  <si>
    <t>Демидюк Ю.</t>
  </si>
  <si>
    <t>Дзен И.С.</t>
  </si>
  <si>
    <t>Долбик А.</t>
  </si>
  <si>
    <t>Долбик Б.</t>
  </si>
  <si>
    <t>Дорошкевич С.</t>
  </si>
  <si>
    <t>Дроздовский С.В.</t>
  </si>
  <si>
    <t>Дусов Д.Д.</t>
  </si>
  <si>
    <t>Дятко И.</t>
  </si>
  <si>
    <t>Ефимов Я.А.</t>
  </si>
  <si>
    <t>Жемайтус И.И.</t>
  </si>
  <si>
    <t>Закржевский О.</t>
  </si>
  <si>
    <t>Змиевский А.</t>
  </si>
  <si>
    <t>Ивлев В.</t>
  </si>
  <si>
    <t>Игнатович П.В.</t>
  </si>
  <si>
    <t>Изместьев Д.</t>
  </si>
  <si>
    <t>Кадовбин А.А.</t>
  </si>
  <si>
    <t>Карпенко Д.</t>
  </si>
  <si>
    <t>Касабуцкий А.Н.</t>
  </si>
  <si>
    <t>Касабуцкий В.Н.</t>
  </si>
  <si>
    <t>Кашпуров Д.</t>
  </si>
  <si>
    <t>Кистень А.А.</t>
  </si>
  <si>
    <t>Кишкурно А.</t>
  </si>
  <si>
    <t>Клечко А.</t>
  </si>
  <si>
    <t>Кнутов С.В.</t>
  </si>
  <si>
    <t>Ковалев А.В.</t>
  </si>
  <si>
    <t>Кузнецов Д.</t>
  </si>
  <si>
    <t>Левизов С.Л.</t>
  </si>
  <si>
    <t>Липский Н.М.</t>
  </si>
  <si>
    <t>Маркевич И.</t>
  </si>
  <si>
    <t>Муравьёв А.</t>
  </si>
  <si>
    <t>Нагула П.</t>
  </si>
  <si>
    <t>Нилабович Ю.</t>
  </si>
  <si>
    <t>Новиченко В.М.</t>
  </si>
  <si>
    <t>Пасюк А.Г.</t>
  </si>
  <si>
    <t>Повидайко С.</t>
  </si>
  <si>
    <t>Розин А.А.</t>
  </si>
  <si>
    <t>Романов А.Г.</t>
  </si>
  <si>
    <t>Ромейко В.В.</t>
  </si>
  <si>
    <t>Рудьков С.Н.</t>
  </si>
  <si>
    <t>Руткевич В.</t>
  </si>
  <si>
    <t>Самцов Ю.А.</t>
  </si>
  <si>
    <t>Сапрыко Н.</t>
  </si>
  <si>
    <t>Святощик В.</t>
  </si>
  <si>
    <t>Семенюк А.П.</t>
  </si>
  <si>
    <t>Сикиржицкий В.</t>
  </si>
  <si>
    <t>Смельняк В.</t>
  </si>
  <si>
    <t>Сопрыко Н.</t>
  </si>
  <si>
    <t>Тихонов К.А.</t>
  </si>
  <si>
    <t>Троцкий А.</t>
  </si>
  <si>
    <t>Труханович А.</t>
  </si>
  <si>
    <t>Угренинов Е.</t>
  </si>
  <si>
    <t>Фоминов И.В.</t>
  </si>
  <si>
    <t>Хортов Ю.</t>
  </si>
  <si>
    <t>Циркунов М.В.</t>
  </si>
  <si>
    <t>Цыганков П.</t>
  </si>
  <si>
    <t>Шевчук А.В.</t>
  </si>
  <si>
    <t>Шикунов В.</t>
  </si>
  <si>
    <t>Штипуро А.</t>
  </si>
  <si>
    <t>Шумель С.</t>
  </si>
  <si>
    <t>Щорс Ю.Б.</t>
  </si>
  <si>
    <t>Юшкевич Р.</t>
  </si>
  <si>
    <t>Якубович В.М.</t>
  </si>
  <si>
    <t>Якунин С.</t>
  </si>
  <si>
    <t>Яриновская Г.Г.</t>
  </si>
  <si>
    <t>Ярмолович Д.</t>
  </si>
  <si>
    <t>Яскевич И.</t>
  </si>
  <si>
    <t>Настройки</t>
  </si>
  <si>
    <t>Межд.</t>
  </si>
  <si>
    <t>Респ.</t>
  </si>
  <si>
    <t>Если рейтинг соревнования равен нулю брать</t>
  </si>
  <si>
    <t>Сколько лучших попадает в рейтинг</t>
  </si>
  <si>
    <t>Максимальное кол-во попадающих в рейтинг</t>
  </si>
  <si>
    <t>Рассчет рейтинга соревнования</t>
  </si>
  <si>
    <t>Очков за 1 место в зоне</t>
  </si>
  <si>
    <t>Место участника на момент проведения соревнования</t>
  </si>
  <si>
    <t>Очков за место</t>
  </si>
  <si>
    <t>Плюс к рейтингу соревнования</t>
  </si>
  <si>
    <t>контрольная сумма</t>
  </si>
  <si>
    <t>02-04 марта 2012г</t>
  </si>
  <si>
    <t>16-18 марта 2012г</t>
  </si>
  <si>
    <t>JL</t>
  </si>
  <si>
    <t>Демьянович Д.</t>
  </si>
  <si>
    <t>Прокопенко А.</t>
  </si>
</sst>
</file>

<file path=xl/styles.xml><?xml version="1.0" encoding="utf-8"?>
<styleSheet xmlns="http://schemas.openxmlformats.org/spreadsheetml/2006/main">
  <numFmts count="5">
    <numFmt numFmtId="164" formatCode="General;;"/>
    <numFmt numFmtId="165" formatCode="#,##0.0;;;"/>
    <numFmt numFmtId="166" formatCode="0.0"/>
    <numFmt numFmtId="167" formatCode="##0.00;;"/>
    <numFmt numFmtId="168" formatCode="#,###"/>
  </numFmts>
  <fonts count="20">
    <font>
      <sz val="11"/>
      <color theme="1"/>
      <name val="Calibri"/>
      <family val="2"/>
      <charset val="204"/>
      <scheme val="minor"/>
    </font>
    <font>
      <b/>
      <sz val="12"/>
      <color indexed="18"/>
      <name val="Arial"/>
      <family val="2"/>
      <charset val="204"/>
    </font>
    <font>
      <sz val="8"/>
      <color indexed="55"/>
      <name val="Arial"/>
    </font>
    <font>
      <b/>
      <sz val="8"/>
      <color indexed="55"/>
      <name val="Arial"/>
    </font>
    <font>
      <b/>
      <sz val="8"/>
      <color indexed="18"/>
      <name val="Arial"/>
      <family val="2"/>
      <charset val="204"/>
    </font>
    <font>
      <sz val="10"/>
      <color indexed="55"/>
      <name val="Arial"/>
    </font>
    <font>
      <b/>
      <sz val="8"/>
      <color indexed="55"/>
      <name val="Arial"/>
      <family val="2"/>
      <charset val="204"/>
    </font>
    <font>
      <sz val="8"/>
      <color indexed="55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8"/>
      <name val="Arial"/>
      <family val="2"/>
      <charset val="204"/>
    </font>
    <font>
      <b/>
      <sz val="10"/>
      <color indexed="1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</font>
    <font>
      <sz val="8"/>
      <color indexed="18"/>
      <name val="Arial"/>
      <family val="2"/>
      <charset val="204"/>
    </font>
    <font>
      <b/>
      <sz val="8"/>
      <name val="Arial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sz val="8"/>
      <name val="Arial"/>
      <family val="2"/>
      <charset val="204"/>
    </font>
    <font>
      <sz val="6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/>
    </xf>
    <xf numFmtId="164" fontId="10" fillId="0" borderId="1" xfId="0" applyNumberFormat="1" applyFont="1" applyBorder="1"/>
    <xf numFmtId="165" fontId="10" fillId="0" borderId="2" xfId="0" applyNumberFormat="1" applyFont="1" applyBorder="1"/>
    <xf numFmtId="0" fontId="11" fillId="0" borderId="0" xfId="0" applyFont="1"/>
    <xf numFmtId="0" fontId="11" fillId="4" borderId="1" xfId="0" applyFont="1" applyFill="1" applyBorder="1" applyAlignment="1">
      <alignment horizontal="center"/>
    </xf>
    <xf numFmtId="164" fontId="12" fillId="0" borderId="1" xfId="0" applyNumberFormat="1" applyFont="1" applyBorder="1"/>
    <xf numFmtId="165" fontId="12" fillId="0" borderId="2" xfId="0" applyNumberFormat="1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3" fillId="0" borderId="0" xfId="0" applyFont="1"/>
    <xf numFmtId="0" fontId="13" fillId="0" borderId="3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13" fillId="0" borderId="6" xfId="0" applyFont="1" applyBorder="1"/>
    <xf numFmtId="0" fontId="13" fillId="0" borderId="6" xfId="0" applyFont="1" applyBorder="1" applyAlignment="1">
      <alignment horizontal="right"/>
    </xf>
    <xf numFmtId="0" fontId="9" fillId="0" borderId="11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12" xfId="0" applyFont="1" applyBorder="1" applyAlignment="1">
      <alignment horizontal="right"/>
    </xf>
    <xf numFmtId="0" fontId="13" fillId="0" borderId="4" xfId="0" applyFont="1" applyBorder="1"/>
    <xf numFmtId="0" fontId="15" fillId="0" borderId="0" xfId="0" applyFont="1"/>
    <xf numFmtId="166" fontId="9" fillId="0" borderId="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0" fontId="16" fillId="0" borderId="3" xfId="0" applyFont="1" applyBorder="1"/>
    <xf numFmtId="0" fontId="16" fillId="0" borderId="0" xfId="0" applyFont="1" applyBorder="1"/>
    <xf numFmtId="0" fontId="16" fillId="0" borderId="12" xfId="0" applyFont="1" applyBorder="1"/>
    <xf numFmtId="2" fontId="9" fillId="0" borderId="4" xfId="0" applyNumberFormat="1" applyFont="1" applyBorder="1" applyAlignment="1">
      <alignment horizontal="right"/>
    </xf>
    <xf numFmtId="166" fontId="9" fillId="0" borderId="8" xfId="0" applyNumberFormat="1" applyFont="1" applyBorder="1" applyAlignment="1">
      <alignment horizontal="right"/>
    </xf>
    <xf numFmtId="166" fontId="9" fillId="0" borderId="9" xfId="0" applyNumberFormat="1" applyFont="1" applyBorder="1" applyAlignment="1">
      <alignment horizontal="right"/>
    </xf>
    <xf numFmtId="0" fontId="13" fillId="0" borderId="9" xfId="0" applyFont="1" applyBorder="1"/>
    <xf numFmtId="167" fontId="13" fillId="0" borderId="9" xfId="0" applyNumberFormat="1" applyFont="1" applyBorder="1"/>
    <xf numFmtId="0" fontId="13" fillId="0" borderId="9" xfId="0" applyFont="1" applyBorder="1" applyAlignment="1">
      <alignment horizontal="right"/>
    </xf>
    <xf numFmtId="166" fontId="9" fillId="0" borderId="13" xfId="0" applyNumberFormat="1" applyFont="1" applyBorder="1" applyAlignment="1">
      <alignment horizontal="right"/>
    </xf>
    <xf numFmtId="166" fontId="9" fillId="0" borderId="10" xfId="0" applyNumberFormat="1" applyFont="1" applyBorder="1" applyAlignment="1">
      <alignment horizontal="right"/>
    </xf>
    <xf numFmtId="0" fontId="4" fillId="0" borderId="12" xfId="0" applyFont="1" applyBorder="1" applyAlignment="1">
      <alignment horizontal="center" textRotation="90" wrapText="1"/>
    </xf>
    <xf numFmtId="0" fontId="4" fillId="0" borderId="0" xfId="0" applyFont="1" applyBorder="1" applyAlignment="1">
      <alignment horizontal="center" textRotation="90" wrapText="1"/>
    </xf>
    <xf numFmtId="0" fontId="16" fillId="0" borderId="4" xfId="0" applyFont="1" applyBorder="1"/>
    <xf numFmtId="0" fontId="18" fillId="0" borderId="0" xfId="0" applyFont="1"/>
    <xf numFmtId="168" fontId="13" fillId="0" borderId="0" xfId="0" applyNumberFormat="1" applyFont="1" applyBorder="1" applyAlignment="1">
      <alignment horizontal="right"/>
    </xf>
    <xf numFmtId="165" fontId="13" fillId="0" borderId="0" xfId="0" applyNumberFormat="1" applyFont="1" applyBorder="1" applyAlignment="1">
      <alignment horizontal="right"/>
    </xf>
    <xf numFmtId="0" fontId="16" fillId="0" borderId="4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167" fontId="19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vertical="top" wrapText="1"/>
    </xf>
    <xf numFmtId="0" fontId="13" fillId="0" borderId="3" xfId="0" applyFont="1" applyBorder="1" applyAlignment="1">
      <alignment horizontal="right"/>
    </xf>
    <xf numFmtId="2" fontId="13" fillId="0" borderId="0" xfId="0" applyNumberFormat="1" applyFont="1" applyBorder="1" applyAlignment="1">
      <alignment horizontal="right"/>
    </xf>
    <xf numFmtId="0" fontId="13" fillId="0" borderId="12" xfId="0" applyFont="1" applyBorder="1"/>
    <xf numFmtId="2" fontId="13" fillId="0" borderId="0" xfId="0" applyNumberFormat="1" applyFont="1" applyBorder="1"/>
    <xf numFmtId="0" fontId="4" fillId="0" borderId="9" xfId="0" applyFont="1" applyBorder="1"/>
    <xf numFmtId="0" fontId="13" fillId="0" borderId="14" xfId="0" applyFont="1" applyBorder="1"/>
    <xf numFmtId="0" fontId="9" fillId="0" borderId="1" xfId="0" applyFont="1" applyBorder="1" applyAlignment="1">
      <alignment horizontal="center"/>
    </xf>
    <xf numFmtId="0" fontId="9" fillId="0" borderId="0" xfId="0" applyFont="1" applyBorder="1"/>
    <xf numFmtId="0" fontId="13" fillId="0" borderId="15" xfId="0" applyFont="1" applyBorder="1"/>
    <xf numFmtId="0" fontId="13" fillId="0" borderId="2" xfId="0" applyFont="1" applyBorder="1" applyAlignment="1">
      <alignment horizontal="right"/>
    </xf>
    <xf numFmtId="0" fontId="13" fillId="0" borderId="1" xfId="0" applyFont="1" applyBorder="1"/>
    <xf numFmtId="0" fontId="9" fillId="0" borderId="5" xfId="0" applyFont="1" applyBorder="1"/>
    <xf numFmtId="0" fontId="13" fillId="0" borderId="7" xfId="0" applyFont="1" applyBorder="1"/>
    <xf numFmtId="0" fontId="13" fillId="0" borderId="16" xfId="0" applyFont="1" applyBorder="1"/>
    <xf numFmtId="0" fontId="13" fillId="0" borderId="17" xfId="0" applyFont="1" applyBorder="1"/>
    <xf numFmtId="0" fontId="13" fillId="0" borderId="2" xfId="0" applyFont="1" applyBorder="1"/>
    <xf numFmtId="0" fontId="9" fillId="0" borderId="6" xfId="0" applyFont="1" applyBorder="1"/>
    <xf numFmtId="0" fontId="13" fillId="0" borderId="10" xfId="0" applyFont="1" applyBorder="1"/>
    <xf numFmtId="0" fontId="13" fillId="0" borderId="18" xfId="0" applyFont="1" applyBorder="1"/>
    <xf numFmtId="0" fontId="9" fillId="0" borderId="1" xfId="0" applyFont="1" applyBorder="1"/>
    <xf numFmtId="0" fontId="9" fillId="0" borderId="16" xfId="0" applyFont="1" applyBorder="1"/>
    <xf numFmtId="0" fontId="13" fillId="0" borderId="8" xfId="0" applyFont="1" applyBorder="1"/>
    <xf numFmtId="0" fontId="9" fillId="0" borderId="9" xfId="0" applyFont="1" applyBorder="1"/>
    <xf numFmtId="0" fontId="1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textRotation="90"/>
    </xf>
    <xf numFmtId="0" fontId="17" fillId="0" borderId="4" xfId="0" applyFont="1" applyBorder="1" applyAlignment="1">
      <alignment horizontal="center" textRotation="90" wrapText="1"/>
    </xf>
    <xf numFmtId="0" fontId="17" fillId="0" borderId="0" xfId="0" applyFont="1" applyBorder="1" applyAlignment="1">
      <alignment horizontal="center" textRotation="90" wrapText="1"/>
    </xf>
    <xf numFmtId="0" fontId="4" fillId="0" borderId="3" xfId="0" applyFont="1" applyBorder="1" applyAlignment="1">
      <alignment horizontal="center" textRotation="90" wrapText="1"/>
    </xf>
    <xf numFmtId="0" fontId="8" fillId="0" borderId="3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center" vertical="top"/>
    </xf>
    <xf numFmtId="0" fontId="8" fillId="2" borderId="4" xfId="0" applyFont="1" applyFill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13" fillId="0" borderId="19" xfId="0" applyFont="1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20" xfId="0" applyBorder="1" applyAlignment="1">
      <alignment horizontal="center" vertical="top"/>
    </xf>
  </cellXfs>
  <cellStyles count="1">
    <cellStyle name="Обычный" xfId="0" builtinId="0"/>
  </cellStyles>
  <dxfs count="16">
    <dxf>
      <fill>
        <patternFill>
          <bgColor indexed="47"/>
        </patternFill>
      </fill>
    </dxf>
    <dxf>
      <fill>
        <patternFill>
          <bgColor indexed="31"/>
        </patternFill>
      </fill>
    </dxf>
    <dxf>
      <fill>
        <patternFill>
          <bgColor indexed="47"/>
        </patternFill>
      </fill>
    </dxf>
    <dxf>
      <fill>
        <patternFill>
          <bgColor indexed="31"/>
        </patternFill>
      </fill>
    </dxf>
    <dxf>
      <fill>
        <patternFill>
          <bgColor indexed="47"/>
        </patternFill>
      </fill>
    </dxf>
    <dxf>
      <fill>
        <patternFill>
          <bgColor indexed="31"/>
        </patternFill>
      </fill>
    </dxf>
    <dxf>
      <fill>
        <patternFill>
          <bgColor indexed="47"/>
        </patternFill>
      </fill>
    </dxf>
    <dxf>
      <fill>
        <patternFill>
          <bgColor indexed="31"/>
        </patternFill>
      </fill>
    </dxf>
    <dxf>
      <fill>
        <patternFill>
          <bgColor indexed="47"/>
        </patternFill>
      </fill>
    </dxf>
    <dxf>
      <fill>
        <patternFill>
          <bgColor indexed="31"/>
        </patternFill>
      </fill>
    </dxf>
    <dxf>
      <fill>
        <patternFill>
          <bgColor indexed="47"/>
        </patternFill>
      </fill>
    </dxf>
    <dxf>
      <fill>
        <patternFill>
          <bgColor indexed="31"/>
        </patternFill>
      </fill>
    </dxf>
    <dxf>
      <fill>
        <patternFill>
          <bgColor indexed="47"/>
        </patternFill>
      </fill>
    </dxf>
    <dxf>
      <fill>
        <patternFill>
          <bgColor indexed="31"/>
        </patternFill>
      </fill>
    </dxf>
    <dxf>
      <fill>
        <patternFill>
          <bgColor indexed="47"/>
        </patternFill>
      </fill>
    </dxf>
    <dxf>
      <fill>
        <patternFill>
          <bgColor indexed="3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ating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Details_Internal"/>
      <sheetName val="Settings"/>
    </sheetNames>
    <sheetDataSet>
      <sheetData sheetId="0" refreshError="1"/>
      <sheetData sheetId="1"/>
      <sheetData sheetId="2">
        <row r="2">
          <cell r="I2">
            <v>0.1</v>
          </cell>
        </row>
        <row r="3">
          <cell r="C3">
            <v>0.5</v>
          </cell>
          <cell r="D3">
            <v>0.5</v>
          </cell>
        </row>
        <row r="4">
          <cell r="C4">
            <v>40</v>
          </cell>
          <cell r="D4">
            <v>20</v>
          </cell>
        </row>
        <row r="5">
          <cell r="C5">
            <v>2</v>
          </cell>
          <cell r="D5">
            <v>1</v>
          </cell>
        </row>
        <row r="6">
          <cell r="B6">
            <v>1</v>
          </cell>
          <cell r="C6">
            <v>50</v>
          </cell>
          <cell r="D6">
            <v>30</v>
          </cell>
        </row>
        <row r="7">
          <cell r="B7">
            <v>2</v>
          </cell>
          <cell r="C7">
            <v>48</v>
          </cell>
          <cell r="D7">
            <v>25</v>
          </cell>
        </row>
        <row r="8">
          <cell r="B8">
            <v>3</v>
          </cell>
          <cell r="C8">
            <v>46</v>
          </cell>
          <cell r="D8">
            <v>20</v>
          </cell>
          <cell r="F8">
            <v>1</v>
          </cell>
          <cell r="G8">
            <v>0.2</v>
          </cell>
          <cell r="J8">
            <v>1</v>
          </cell>
          <cell r="K8">
            <v>0.12</v>
          </cell>
        </row>
        <row r="9">
          <cell r="B9">
            <v>4</v>
          </cell>
          <cell r="C9">
            <v>44</v>
          </cell>
          <cell r="D9">
            <v>18</v>
          </cell>
          <cell r="F9">
            <v>2</v>
          </cell>
          <cell r="G9">
            <v>0.15</v>
          </cell>
          <cell r="J9">
            <v>2</v>
          </cell>
          <cell r="K9">
            <v>0.11</v>
          </cell>
        </row>
        <row r="10">
          <cell r="B10">
            <v>5</v>
          </cell>
          <cell r="C10">
            <v>42</v>
          </cell>
          <cell r="D10">
            <v>16</v>
          </cell>
          <cell r="F10">
            <v>3</v>
          </cell>
          <cell r="G10">
            <v>0.15</v>
          </cell>
          <cell r="J10">
            <v>3</v>
          </cell>
          <cell r="K10">
            <v>0.1</v>
          </cell>
        </row>
        <row r="11">
          <cell r="B11">
            <v>6</v>
          </cell>
          <cell r="C11">
            <v>40</v>
          </cell>
          <cell r="D11">
            <v>15</v>
          </cell>
          <cell r="F11">
            <v>4</v>
          </cell>
          <cell r="G11">
            <v>0.1</v>
          </cell>
          <cell r="J11">
            <v>4</v>
          </cell>
          <cell r="K11">
            <v>0.09</v>
          </cell>
        </row>
        <row r="12">
          <cell r="B12">
            <v>7</v>
          </cell>
          <cell r="C12">
            <v>38</v>
          </cell>
          <cell r="D12">
            <v>14</v>
          </cell>
          <cell r="F12">
            <v>5</v>
          </cell>
          <cell r="G12">
            <v>0.1</v>
          </cell>
          <cell r="J12">
            <v>5</v>
          </cell>
          <cell r="K12">
            <v>0.08</v>
          </cell>
        </row>
        <row r="13">
          <cell r="B13">
            <v>8</v>
          </cell>
          <cell r="C13">
            <v>36</v>
          </cell>
          <cell r="D13">
            <v>13</v>
          </cell>
          <cell r="F13">
            <v>6</v>
          </cell>
          <cell r="G13">
            <v>0.1</v>
          </cell>
          <cell r="J13">
            <v>6</v>
          </cell>
          <cell r="K13">
            <v>7.0000000000000007E-2</v>
          </cell>
        </row>
        <row r="14">
          <cell r="B14">
            <v>9</v>
          </cell>
          <cell r="C14">
            <v>34</v>
          </cell>
          <cell r="D14">
            <v>12</v>
          </cell>
          <cell r="F14">
            <v>7</v>
          </cell>
          <cell r="G14">
            <v>0.05</v>
          </cell>
          <cell r="J14">
            <v>7</v>
          </cell>
          <cell r="K14">
            <v>0.06</v>
          </cell>
        </row>
        <row r="15">
          <cell r="B15">
            <v>10</v>
          </cell>
          <cell r="C15">
            <v>32</v>
          </cell>
          <cell r="D15">
            <v>11</v>
          </cell>
          <cell r="F15">
            <v>8</v>
          </cell>
          <cell r="G15">
            <v>0.05</v>
          </cell>
          <cell r="J15">
            <v>8</v>
          </cell>
          <cell r="K15">
            <v>0.05</v>
          </cell>
        </row>
        <row r="16">
          <cell r="B16">
            <v>11</v>
          </cell>
          <cell r="C16">
            <v>30</v>
          </cell>
          <cell r="D16">
            <v>10</v>
          </cell>
          <cell r="F16">
            <v>9</v>
          </cell>
          <cell r="G16">
            <v>0.05</v>
          </cell>
          <cell r="J16">
            <v>9</v>
          </cell>
          <cell r="K16">
            <v>0.05</v>
          </cell>
        </row>
        <row r="17">
          <cell r="B17">
            <v>12</v>
          </cell>
          <cell r="C17">
            <v>28</v>
          </cell>
          <cell r="D17">
            <v>9</v>
          </cell>
          <cell r="F17">
            <v>10</v>
          </cell>
          <cell r="G17">
            <v>0.05</v>
          </cell>
          <cell r="J17">
            <v>10</v>
          </cell>
          <cell r="K17">
            <v>0.05</v>
          </cell>
        </row>
        <row r="18">
          <cell r="B18">
            <v>13</v>
          </cell>
          <cell r="C18">
            <v>26</v>
          </cell>
          <cell r="D18">
            <v>8</v>
          </cell>
          <cell r="F18">
            <v>11</v>
          </cell>
          <cell r="J18">
            <v>11</v>
          </cell>
          <cell r="K18">
            <v>0.05</v>
          </cell>
        </row>
        <row r="19">
          <cell r="B19">
            <v>14</v>
          </cell>
          <cell r="C19">
            <v>24</v>
          </cell>
          <cell r="D19">
            <v>7</v>
          </cell>
          <cell r="F19">
            <v>12</v>
          </cell>
          <cell r="J19">
            <v>12</v>
          </cell>
          <cell r="K19">
            <v>0.05</v>
          </cell>
        </row>
        <row r="20">
          <cell r="B20">
            <v>15</v>
          </cell>
          <cell r="C20">
            <v>22</v>
          </cell>
          <cell r="D20">
            <v>6</v>
          </cell>
          <cell r="F20">
            <v>13</v>
          </cell>
          <cell r="J20">
            <v>13</v>
          </cell>
          <cell r="K20">
            <v>0.05</v>
          </cell>
        </row>
        <row r="21">
          <cell r="B21">
            <v>16</v>
          </cell>
          <cell r="C21">
            <v>21</v>
          </cell>
          <cell r="D21">
            <v>5</v>
          </cell>
          <cell r="F21">
            <v>14</v>
          </cell>
          <cell r="J21">
            <v>14</v>
          </cell>
          <cell r="K21">
            <v>0.04</v>
          </cell>
        </row>
        <row r="22">
          <cell r="B22">
            <v>17</v>
          </cell>
          <cell r="C22">
            <v>20</v>
          </cell>
          <cell r="D22">
            <v>4</v>
          </cell>
          <cell r="F22">
            <v>15</v>
          </cell>
          <cell r="J22">
            <v>15</v>
          </cell>
          <cell r="K22">
            <v>0.03</v>
          </cell>
        </row>
        <row r="23">
          <cell r="B23">
            <v>18</v>
          </cell>
          <cell r="C23">
            <v>19</v>
          </cell>
          <cell r="D23">
            <v>3</v>
          </cell>
          <cell r="F23">
            <v>16</v>
          </cell>
          <cell r="J23">
            <v>16</v>
          </cell>
        </row>
        <row r="24">
          <cell r="B24">
            <v>19</v>
          </cell>
          <cell r="C24">
            <v>18</v>
          </cell>
          <cell r="D24">
            <v>2</v>
          </cell>
          <cell r="F24">
            <v>17</v>
          </cell>
          <cell r="J24">
            <v>17</v>
          </cell>
        </row>
        <row r="25">
          <cell r="B25">
            <v>20</v>
          </cell>
          <cell r="C25">
            <v>11</v>
          </cell>
          <cell r="D25">
            <v>1</v>
          </cell>
          <cell r="F25">
            <v>18</v>
          </cell>
          <cell r="J25">
            <v>18</v>
          </cell>
        </row>
        <row r="26">
          <cell r="B26">
            <v>21</v>
          </cell>
          <cell r="C26">
            <v>10</v>
          </cell>
          <cell r="F26">
            <v>19</v>
          </cell>
          <cell r="J26">
            <v>19</v>
          </cell>
        </row>
        <row r="27">
          <cell r="B27">
            <v>22</v>
          </cell>
          <cell r="C27">
            <v>9.5</v>
          </cell>
          <cell r="F27">
            <v>20</v>
          </cell>
          <cell r="J27">
            <v>20</v>
          </cell>
        </row>
        <row r="28">
          <cell r="B28">
            <v>23</v>
          </cell>
          <cell r="C28">
            <v>9</v>
          </cell>
        </row>
        <row r="29">
          <cell r="B29">
            <v>24</v>
          </cell>
          <cell r="C29">
            <v>8.5</v>
          </cell>
        </row>
        <row r="30">
          <cell r="B30">
            <v>25</v>
          </cell>
          <cell r="C30">
            <v>8</v>
          </cell>
        </row>
        <row r="31">
          <cell r="B31">
            <v>26</v>
          </cell>
          <cell r="C31">
            <v>7.5</v>
          </cell>
        </row>
        <row r="32">
          <cell r="B32">
            <v>27</v>
          </cell>
          <cell r="C32">
            <v>7</v>
          </cell>
        </row>
        <row r="33">
          <cell r="B33">
            <v>28</v>
          </cell>
          <cell r="C33">
            <v>6.5</v>
          </cell>
        </row>
        <row r="34">
          <cell r="B34">
            <v>29</v>
          </cell>
          <cell r="C34">
            <v>6</v>
          </cell>
        </row>
        <row r="35">
          <cell r="B35">
            <v>30</v>
          </cell>
          <cell r="C35">
            <v>5.5</v>
          </cell>
        </row>
        <row r="36">
          <cell r="B36">
            <v>31</v>
          </cell>
          <cell r="C36">
            <v>5</v>
          </cell>
        </row>
        <row r="37">
          <cell r="B37">
            <v>32</v>
          </cell>
          <cell r="C37">
            <v>4.5</v>
          </cell>
        </row>
        <row r="38">
          <cell r="B38">
            <v>33</v>
          </cell>
          <cell r="C38">
            <v>4</v>
          </cell>
        </row>
        <row r="39">
          <cell r="B39">
            <v>34</v>
          </cell>
          <cell r="C39">
            <v>3.5</v>
          </cell>
        </row>
        <row r="40">
          <cell r="B40">
            <v>35</v>
          </cell>
          <cell r="C40">
            <v>3</v>
          </cell>
        </row>
        <row r="41">
          <cell r="B41">
            <v>36</v>
          </cell>
          <cell r="C41">
            <v>2.5</v>
          </cell>
        </row>
        <row r="42">
          <cell r="B42">
            <v>37</v>
          </cell>
          <cell r="C42">
            <v>2</v>
          </cell>
        </row>
        <row r="43">
          <cell r="B43">
            <v>38</v>
          </cell>
          <cell r="C43">
            <v>1.5</v>
          </cell>
        </row>
        <row r="44">
          <cell r="B44">
            <v>39</v>
          </cell>
          <cell r="C44">
            <v>1</v>
          </cell>
        </row>
        <row r="45">
          <cell r="B45">
            <v>40</v>
          </cell>
          <cell r="C45">
            <v>0.5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5"/>
  <sheetViews>
    <sheetView workbookViewId="0">
      <selection activeCell="C101" sqref="C101"/>
    </sheetView>
  </sheetViews>
  <sheetFormatPr defaultRowHeight="15"/>
  <cols>
    <col min="1" max="1" width="6" style="12" customWidth="1"/>
    <col min="2" max="2" width="18.85546875" customWidth="1"/>
    <col min="3" max="3" width="8.5703125" customWidth="1"/>
    <col min="4" max="4" width="7.140625" customWidth="1"/>
    <col min="5" max="5" width="6.85546875" customWidth="1"/>
    <col min="6" max="6" width="6" style="12" customWidth="1"/>
    <col min="7" max="7" width="18.85546875" customWidth="1"/>
    <col min="8" max="8" width="8.5703125" customWidth="1"/>
    <col min="9" max="9" width="7.140625" customWidth="1"/>
    <col min="10" max="10" width="12.42578125" customWidth="1"/>
    <col min="11" max="11" width="20.140625" customWidth="1"/>
    <col min="12" max="13" width="6.28515625" customWidth="1"/>
    <col min="14" max="14" width="4.28515625" customWidth="1"/>
    <col min="257" max="257" width="6" customWidth="1"/>
    <col min="258" max="258" width="18.85546875" customWidth="1"/>
    <col min="259" max="259" width="8.5703125" customWidth="1"/>
    <col min="260" max="260" width="7.140625" customWidth="1"/>
    <col min="261" max="261" width="6.85546875" customWidth="1"/>
    <col min="262" max="262" width="6" customWidth="1"/>
    <col min="263" max="263" width="18.85546875" customWidth="1"/>
    <col min="264" max="264" width="8.5703125" customWidth="1"/>
    <col min="265" max="265" width="7.140625" customWidth="1"/>
    <col min="266" max="266" width="12.42578125" customWidth="1"/>
    <col min="267" max="267" width="20.140625" customWidth="1"/>
    <col min="268" max="269" width="6.28515625" customWidth="1"/>
    <col min="270" max="270" width="4.28515625" customWidth="1"/>
    <col min="513" max="513" width="6" customWidth="1"/>
    <col min="514" max="514" width="18.85546875" customWidth="1"/>
    <col min="515" max="515" width="8.5703125" customWidth="1"/>
    <col min="516" max="516" width="7.140625" customWidth="1"/>
    <col min="517" max="517" width="6.85546875" customWidth="1"/>
    <col min="518" max="518" width="6" customWidth="1"/>
    <col min="519" max="519" width="18.85546875" customWidth="1"/>
    <col min="520" max="520" width="8.5703125" customWidth="1"/>
    <col min="521" max="521" width="7.140625" customWidth="1"/>
    <col min="522" max="522" width="12.42578125" customWidth="1"/>
    <col min="523" max="523" width="20.140625" customWidth="1"/>
    <col min="524" max="525" width="6.28515625" customWidth="1"/>
    <col min="526" max="526" width="4.28515625" customWidth="1"/>
    <col min="769" max="769" width="6" customWidth="1"/>
    <col min="770" max="770" width="18.85546875" customWidth="1"/>
    <col min="771" max="771" width="8.5703125" customWidth="1"/>
    <col min="772" max="772" width="7.140625" customWidth="1"/>
    <col min="773" max="773" width="6.85546875" customWidth="1"/>
    <col min="774" max="774" width="6" customWidth="1"/>
    <col min="775" max="775" width="18.85546875" customWidth="1"/>
    <col min="776" max="776" width="8.5703125" customWidth="1"/>
    <col min="777" max="777" width="7.140625" customWidth="1"/>
    <col min="778" max="778" width="12.42578125" customWidth="1"/>
    <col min="779" max="779" width="20.140625" customWidth="1"/>
    <col min="780" max="781" width="6.28515625" customWidth="1"/>
    <col min="782" max="782" width="4.28515625" customWidth="1"/>
    <col min="1025" max="1025" width="6" customWidth="1"/>
    <col min="1026" max="1026" width="18.85546875" customWidth="1"/>
    <col min="1027" max="1027" width="8.5703125" customWidth="1"/>
    <col min="1028" max="1028" width="7.140625" customWidth="1"/>
    <col min="1029" max="1029" width="6.85546875" customWidth="1"/>
    <col min="1030" max="1030" width="6" customWidth="1"/>
    <col min="1031" max="1031" width="18.85546875" customWidth="1"/>
    <col min="1032" max="1032" width="8.5703125" customWidth="1"/>
    <col min="1033" max="1033" width="7.140625" customWidth="1"/>
    <col min="1034" max="1034" width="12.42578125" customWidth="1"/>
    <col min="1035" max="1035" width="20.140625" customWidth="1"/>
    <col min="1036" max="1037" width="6.28515625" customWidth="1"/>
    <col min="1038" max="1038" width="4.28515625" customWidth="1"/>
    <col min="1281" max="1281" width="6" customWidth="1"/>
    <col min="1282" max="1282" width="18.85546875" customWidth="1"/>
    <col min="1283" max="1283" width="8.5703125" customWidth="1"/>
    <col min="1284" max="1284" width="7.140625" customWidth="1"/>
    <col min="1285" max="1285" width="6.85546875" customWidth="1"/>
    <col min="1286" max="1286" width="6" customWidth="1"/>
    <col min="1287" max="1287" width="18.85546875" customWidth="1"/>
    <col min="1288" max="1288" width="8.5703125" customWidth="1"/>
    <col min="1289" max="1289" width="7.140625" customWidth="1"/>
    <col min="1290" max="1290" width="12.42578125" customWidth="1"/>
    <col min="1291" max="1291" width="20.140625" customWidth="1"/>
    <col min="1292" max="1293" width="6.28515625" customWidth="1"/>
    <col min="1294" max="1294" width="4.28515625" customWidth="1"/>
    <col min="1537" max="1537" width="6" customWidth="1"/>
    <col min="1538" max="1538" width="18.85546875" customWidth="1"/>
    <col min="1539" max="1539" width="8.5703125" customWidth="1"/>
    <col min="1540" max="1540" width="7.140625" customWidth="1"/>
    <col min="1541" max="1541" width="6.85546875" customWidth="1"/>
    <col min="1542" max="1542" width="6" customWidth="1"/>
    <col min="1543" max="1543" width="18.85546875" customWidth="1"/>
    <col min="1544" max="1544" width="8.5703125" customWidth="1"/>
    <col min="1545" max="1545" width="7.140625" customWidth="1"/>
    <col min="1546" max="1546" width="12.42578125" customWidth="1"/>
    <col min="1547" max="1547" width="20.140625" customWidth="1"/>
    <col min="1548" max="1549" width="6.28515625" customWidth="1"/>
    <col min="1550" max="1550" width="4.28515625" customWidth="1"/>
    <col min="1793" max="1793" width="6" customWidth="1"/>
    <col min="1794" max="1794" width="18.85546875" customWidth="1"/>
    <col min="1795" max="1795" width="8.5703125" customWidth="1"/>
    <col min="1796" max="1796" width="7.140625" customWidth="1"/>
    <col min="1797" max="1797" width="6.85546875" customWidth="1"/>
    <col min="1798" max="1798" width="6" customWidth="1"/>
    <col min="1799" max="1799" width="18.85546875" customWidth="1"/>
    <col min="1800" max="1800" width="8.5703125" customWidth="1"/>
    <col min="1801" max="1801" width="7.140625" customWidth="1"/>
    <col min="1802" max="1802" width="12.42578125" customWidth="1"/>
    <col min="1803" max="1803" width="20.140625" customWidth="1"/>
    <col min="1804" max="1805" width="6.28515625" customWidth="1"/>
    <col min="1806" max="1806" width="4.28515625" customWidth="1"/>
    <col min="2049" max="2049" width="6" customWidth="1"/>
    <col min="2050" max="2050" width="18.85546875" customWidth="1"/>
    <col min="2051" max="2051" width="8.5703125" customWidth="1"/>
    <col min="2052" max="2052" width="7.140625" customWidth="1"/>
    <col min="2053" max="2053" width="6.85546875" customWidth="1"/>
    <col min="2054" max="2054" width="6" customWidth="1"/>
    <col min="2055" max="2055" width="18.85546875" customWidth="1"/>
    <col min="2056" max="2056" width="8.5703125" customWidth="1"/>
    <col min="2057" max="2057" width="7.140625" customWidth="1"/>
    <col min="2058" max="2058" width="12.42578125" customWidth="1"/>
    <col min="2059" max="2059" width="20.140625" customWidth="1"/>
    <col min="2060" max="2061" width="6.28515625" customWidth="1"/>
    <col min="2062" max="2062" width="4.28515625" customWidth="1"/>
    <col min="2305" max="2305" width="6" customWidth="1"/>
    <col min="2306" max="2306" width="18.85546875" customWidth="1"/>
    <col min="2307" max="2307" width="8.5703125" customWidth="1"/>
    <col min="2308" max="2308" width="7.140625" customWidth="1"/>
    <col min="2309" max="2309" width="6.85546875" customWidth="1"/>
    <col min="2310" max="2310" width="6" customWidth="1"/>
    <col min="2311" max="2311" width="18.85546875" customWidth="1"/>
    <col min="2312" max="2312" width="8.5703125" customWidth="1"/>
    <col min="2313" max="2313" width="7.140625" customWidth="1"/>
    <col min="2314" max="2314" width="12.42578125" customWidth="1"/>
    <col min="2315" max="2315" width="20.140625" customWidth="1"/>
    <col min="2316" max="2317" width="6.28515625" customWidth="1"/>
    <col min="2318" max="2318" width="4.28515625" customWidth="1"/>
    <col min="2561" max="2561" width="6" customWidth="1"/>
    <col min="2562" max="2562" width="18.85546875" customWidth="1"/>
    <col min="2563" max="2563" width="8.5703125" customWidth="1"/>
    <col min="2564" max="2564" width="7.140625" customWidth="1"/>
    <col min="2565" max="2565" width="6.85546875" customWidth="1"/>
    <col min="2566" max="2566" width="6" customWidth="1"/>
    <col min="2567" max="2567" width="18.85546875" customWidth="1"/>
    <col min="2568" max="2568" width="8.5703125" customWidth="1"/>
    <col min="2569" max="2569" width="7.140625" customWidth="1"/>
    <col min="2570" max="2570" width="12.42578125" customWidth="1"/>
    <col min="2571" max="2571" width="20.140625" customWidth="1"/>
    <col min="2572" max="2573" width="6.28515625" customWidth="1"/>
    <col min="2574" max="2574" width="4.28515625" customWidth="1"/>
    <col min="2817" max="2817" width="6" customWidth="1"/>
    <col min="2818" max="2818" width="18.85546875" customWidth="1"/>
    <col min="2819" max="2819" width="8.5703125" customWidth="1"/>
    <col min="2820" max="2820" width="7.140625" customWidth="1"/>
    <col min="2821" max="2821" width="6.85546875" customWidth="1"/>
    <col min="2822" max="2822" width="6" customWidth="1"/>
    <col min="2823" max="2823" width="18.85546875" customWidth="1"/>
    <col min="2824" max="2824" width="8.5703125" customWidth="1"/>
    <col min="2825" max="2825" width="7.140625" customWidth="1"/>
    <col min="2826" max="2826" width="12.42578125" customWidth="1"/>
    <col min="2827" max="2827" width="20.140625" customWidth="1"/>
    <col min="2828" max="2829" width="6.28515625" customWidth="1"/>
    <col min="2830" max="2830" width="4.28515625" customWidth="1"/>
    <col min="3073" max="3073" width="6" customWidth="1"/>
    <col min="3074" max="3074" width="18.85546875" customWidth="1"/>
    <col min="3075" max="3075" width="8.5703125" customWidth="1"/>
    <col min="3076" max="3076" width="7.140625" customWidth="1"/>
    <col min="3077" max="3077" width="6.85546875" customWidth="1"/>
    <col min="3078" max="3078" width="6" customWidth="1"/>
    <col min="3079" max="3079" width="18.85546875" customWidth="1"/>
    <col min="3080" max="3080" width="8.5703125" customWidth="1"/>
    <col min="3081" max="3081" width="7.140625" customWidth="1"/>
    <col min="3082" max="3082" width="12.42578125" customWidth="1"/>
    <col min="3083" max="3083" width="20.140625" customWidth="1"/>
    <col min="3084" max="3085" width="6.28515625" customWidth="1"/>
    <col min="3086" max="3086" width="4.28515625" customWidth="1"/>
    <col min="3329" max="3329" width="6" customWidth="1"/>
    <col min="3330" max="3330" width="18.85546875" customWidth="1"/>
    <col min="3331" max="3331" width="8.5703125" customWidth="1"/>
    <col min="3332" max="3332" width="7.140625" customWidth="1"/>
    <col min="3333" max="3333" width="6.85546875" customWidth="1"/>
    <col min="3334" max="3334" width="6" customWidth="1"/>
    <col min="3335" max="3335" width="18.85546875" customWidth="1"/>
    <col min="3336" max="3336" width="8.5703125" customWidth="1"/>
    <col min="3337" max="3337" width="7.140625" customWidth="1"/>
    <col min="3338" max="3338" width="12.42578125" customWidth="1"/>
    <col min="3339" max="3339" width="20.140625" customWidth="1"/>
    <col min="3340" max="3341" width="6.28515625" customWidth="1"/>
    <col min="3342" max="3342" width="4.28515625" customWidth="1"/>
    <col min="3585" max="3585" width="6" customWidth="1"/>
    <col min="3586" max="3586" width="18.85546875" customWidth="1"/>
    <col min="3587" max="3587" width="8.5703125" customWidth="1"/>
    <col min="3588" max="3588" width="7.140625" customWidth="1"/>
    <col min="3589" max="3589" width="6.85546875" customWidth="1"/>
    <col min="3590" max="3590" width="6" customWidth="1"/>
    <col min="3591" max="3591" width="18.85546875" customWidth="1"/>
    <col min="3592" max="3592" width="8.5703125" customWidth="1"/>
    <col min="3593" max="3593" width="7.140625" customWidth="1"/>
    <col min="3594" max="3594" width="12.42578125" customWidth="1"/>
    <col min="3595" max="3595" width="20.140625" customWidth="1"/>
    <col min="3596" max="3597" width="6.28515625" customWidth="1"/>
    <col min="3598" max="3598" width="4.28515625" customWidth="1"/>
    <col min="3841" max="3841" width="6" customWidth="1"/>
    <col min="3842" max="3842" width="18.85546875" customWidth="1"/>
    <col min="3843" max="3843" width="8.5703125" customWidth="1"/>
    <col min="3844" max="3844" width="7.140625" customWidth="1"/>
    <col min="3845" max="3845" width="6.85546875" customWidth="1"/>
    <col min="3846" max="3846" width="6" customWidth="1"/>
    <col min="3847" max="3847" width="18.85546875" customWidth="1"/>
    <col min="3848" max="3848" width="8.5703125" customWidth="1"/>
    <col min="3849" max="3849" width="7.140625" customWidth="1"/>
    <col min="3850" max="3850" width="12.42578125" customWidth="1"/>
    <col min="3851" max="3851" width="20.140625" customWidth="1"/>
    <col min="3852" max="3853" width="6.28515625" customWidth="1"/>
    <col min="3854" max="3854" width="4.28515625" customWidth="1"/>
    <col min="4097" max="4097" width="6" customWidth="1"/>
    <col min="4098" max="4098" width="18.85546875" customWidth="1"/>
    <col min="4099" max="4099" width="8.5703125" customWidth="1"/>
    <col min="4100" max="4100" width="7.140625" customWidth="1"/>
    <col min="4101" max="4101" width="6.85546875" customWidth="1"/>
    <col min="4102" max="4102" width="6" customWidth="1"/>
    <col min="4103" max="4103" width="18.85546875" customWidth="1"/>
    <col min="4104" max="4104" width="8.5703125" customWidth="1"/>
    <col min="4105" max="4105" width="7.140625" customWidth="1"/>
    <col min="4106" max="4106" width="12.42578125" customWidth="1"/>
    <col min="4107" max="4107" width="20.140625" customWidth="1"/>
    <col min="4108" max="4109" width="6.28515625" customWidth="1"/>
    <col min="4110" max="4110" width="4.28515625" customWidth="1"/>
    <col min="4353" max="4353" width="6" customWidth="1"/>
    <col min="4354" max="4354" width="18.85546875" customWidth="1"/>
    <col min="4355" max="4355" width="8.5703125" customWidth="1"/>
    <col min="4356" max="4356" width="7.140625" customWidth="1"/>
    <col min="4357" max="4357" width="6.85546875" customWidth="1"/>
    <col min="4358" max="4358" width="6" customWidth="1"/>
    <col min="4359" max="4359" width="18.85546875" customWidth="1"/>
    <col min="4360" max="4360" width="8.5703125" customWidth="1"/>
    <col min="4361" max="4361" width="7.140625" customWidth="1"/>
    <col min="4362" max="4362" width="12.42578125" customWidth="1"/>
    <col min="4363" max="4363" width="20.140625" customWidth="1"/>
    <col min="4364" max="4365" width="6.28515625" customWidth="1"/>
    <col min="4366" max="4366" width="4.28515625" customWidth="1"/>
    <col min="4609" max="4609" width="6" customWidth="1"/>
    <col min="4610" max="4610" width="18.85546875" customWidth="1"/>
    <col min="4611" max="4611" width="8.5703125" customWidth="1"/>
    <col min="4612" max="4612" width="7.140625" customWidth="1"/>
    <col min="4613" max="4613" width="6.85546875" customWidth="1"/>
    <col min="4614" max="4614" width="6" customWidth="1"/>
    <col min="4615" max="4615" width="18.85546875" customWidth="1"/>
    <col min="4616" max="4616" width="8.5703125" customWidth="1"/>
    <col min="4617" max="4617" width="7.140625" customWidth="1"/>
    <col min="4618" max="4618" width="12.42578125" customWidth="1"/>
    <col min="4619" max="4619" width="20.140625" customWidth="1"/>
    <col min="4620" max="4621" width="6.28515625" customWidth="1"/>
    <col min="4622" max="4622" width="4.28515625" customWidth="1"/>
    <col min="4865" max="4865" width="6" customWidth="1"/>
    <col min="4866" max="4866" width="18.85546875" customWidth="1"/>
    <col min="4867" max="4867" width="8.5703125" customWidth="1"/>
    <col min="4868" max="4868" width="7.140625" customWidth="1"/>
    <col min="4869" max="4869" width="6.85546875" customWidth="1"/>
    <col min="4870" max="4870" width="6" customWidth="1"/>
    <col min="4871" max="4871" width="18.85546875" customWidth="1"/>
    <col min="4872" max="4872" width="8.5703125" customWidth="1"/>
    <col min="4873" max="4873" width="7.140625" customWidth="1"/>
    <col min="4874" max="4874" width="12.42578125" customWidth="1"/>
    <col min="4875" max="4875" width="20.140625" customWidth="1"/>
    <col min="4876" max="4877" width="6.28515625" customWidth="1"/>
    <col min="4878" max="4878" width="4.28515625" customWidth="1"/>
    <col min="5121" max="5121" width="6" customWidth="1"/>
    <col min="5122" max="5122" width="18.85546875" customWidth="1"/>
    <col min="5123" max="5123" width="8.5703125" customWidth="1"/>
    <col min="5124" max="5124" width="7.140625" customWidth="1"/>
    <col min="5125" max="5125" width="6.85546875" customWidth="1"/>
    <col min="5126" max="5126" width="6" customWidth="1"/>
    <col min="5127" max="5127" width="18.85546875" customWidth="1"/>
    <col min="5128" max="5128" width="8.5703125" customWidth="1"/>
    <col min="5129" max="5129" width="7.140625" customWidth="1"/>
    <col min="5130" max="5130" width="12.42578125" customWidth="1"/>
    <col min="5131" max="5131" width="20.140625" customWidth="1"/>
    <col min="5132" max="5133" width="6.28515625" customWidth="1"/>
    <col min="5134" max="5134" width="4.28515625" customWidth="1"/>
    <col min="5377" max="5377" width="6" customWidth="1"/>
    <col min="5378" max="5378" width="18.85546875" customWidth="1"/>
    <col min="5379" max="5379" width="8.5703125" customWidth="1"/>
    <col min="5380" max="5380" width="7.140625" customWidth="1"/>
    <col min="5381" max="5381" width="6.85546875" customWidth="1"/>
    <col min="5382" max="5382" width="6" customWidth="1"/>
    <col min="5383" max="5383" width="18.85546875" customWidth="1"/>
    <col min="5384" max="5384" width="8.5703125" customWidth="1"/>
    <col min="5385" max="5385" width="7.140625" customWidth="1"/>
    <col min="5386" max="5386" width="12.42578125" customWidth="1"/>
    <col min="5387" max="5387" width="20.140625" customWidth="1"/>
    <col min="5388" max="5389" width="6.28515625" customWidth="1"/>
    <col min="5390" max="5390" width="4.28515625" customWidth="1"/>
    <col min="5633" max="5633" width="6" customWidth="1"/>
    <col min="5634" max="5634" width="18.85546875" customWidth="1"/>
    <col min="5635" max="5635" width="8.5703125" customWidth="1"/>
    <col min="5636" max="5636" width="7.140625" customWidth="1"/>
    <col min="5637" max="5637" width="6.85546875" customWidth="1"/>
    <col min="5638" max="5638" width="6" customWidth="1"/>
    <col min="5639" max="5639" width="18.85546875" customWidth="1"/>
    <col min="5640" max="5640" width="8.5703125" customWidth="1"/>
    <col min="5641" max="5641" width="7.140625" customWidth="1"/>
    <col min="5642" max="5642" width="12.42578125" customWidth="1"/>
    <col min="5643" max="5643" width="20.140625" customWidth="1"/>
    <col min="5644" max="5645" width="6.28515625" customWidth="1"/>
    <col min="5646" max="5646" width="4.28515625" customWidth="1"/>
    <col min="5889" max="5889" width="6" customWidth="1"/>
    <col min="5890" max="5890" width="18.85546875" customWidth="1"/>
    <col min="5891" max="5891" width="8.5703125" customWidth="1"/>
    <col min="5892" max="5892" width="7.140625" customWidth="1"/>
    <col min="5893" max="5893" width="6.85546875" customWidth="1"/>
    <col min="5894" max="5894" width="6" customWidth="1"/>
    <col min="5895" max="5895" width="18.85546875" customWidth="1"/>
    <col min="5896" max="5896" width="8.5703125" customWidth="1"/>
    <col min="5897" max="5897" width="7.140625" customWidth="1"/>
    <col min="5898" max="5898" width="12.42578125" customWidth="1"/>
    <col min="5899" max="5899" width="20.140625" customWidth="1"/>
    <col min="5900" max="5901" width="6.28515625" customWidth="1"/>
    <col min="5902" max="5902" width="4.28515625" customWidth="1"/>
    <col min="6145" max="6145" width="6" customWidth="1"/>
    <col min="6146" max="6146" width="18.85546875" customWidth="1"/>
    <col min="6147" max="6147" width="8.5703125" customWidth="1"/>
    <col min="6148" max="6148" width="7.140625" customWidth="1"/>
    <col min="6149" max="6149" width="6.85546875" customWidth="1"/>
    <col min="6150" max="6150" width="6" customWidth="1"/>
    <col min="6151" max="6151" width="18.85546875" customWidth="1"/>
    <col min="6152" max="6152" width="8.5703125" customWidth="1"/>
    <col min="6153" max="6153" width="7.140625" customWidth="1"/>
    <col min="6154" max="6154" width="12.42578125" customWidth="1"/>
    <col min="6155" max="6155" width="20.140625" customWidth="1"/>
    <col min="6156" max="6157" width="6.28515625" customWidth="1"/>
    <col min="6158" max="6158" width="4.28515625" customWidth="1"/>
    <col min="6401" max="6401" width="6" customWidth="1"/>
    <col min="6402" max="6402" width="18.85546875" customWidth="1"/>
    <col min="6403" max="6403" width="8.5703125" customWidth="1"/>
    <col min="6404" max="6404" width="7.140625" customWidth="1"/>
    <col min="6405" max="6405" width="6.85546875" customWidth="1"/>
    <col min="6406" max="6406" width="6" customWidth="1"/>
    <col min="6407" max="6407" width="18.85546875" customWidth="1"/>
    <col min="6408" max="6408" width="8.5703125" customWidth="1"/>
    <col min="6409" max="6409" width="7.140625" customWidth="1"/>
    <col min="6410" max="6410" width="12.42578125" customWidth="1"/>
    <col min="6411" max="6411" width="20.140625" customWidth="1"/>
    <col min="6412" max="6413" width="6.28515625" customWidth="1"/>
    <col min="6414" max="6414" width="4.28515625" customWidth="1"/>
    <col min="6657" max="6657" width="6" customWidth="1"/>
    <col min="6658" max="6658" width="18.85546875" customWidth="1"/>
    <col min="6659" max="6659" width="8.5703125" customWidth="1"/>
    <col min="6660" max="6660" width="7.140625" customWidth="1"/>
    <col min="6661" max="6661" width="6.85546875" customWidth="1"/>
    <col min="6662" max="6662" width="6" customWidth="1"/>
    <col min="6663" max="6663" width="18.85546875" customWidth="1"/>
    <col min="6664" max="6664" width="8.5703125" customWidth="1"/>
    <col min="6665" max="6665" width="7.140625" customWidth="1"/>
    <col min="6666" max="6666" width="12.42578125" customWidth="1"/>
    <col min="6667" max="6667" width="20.140625" customWidth="1"/>
    <col min="6668" max="6669" width="6.28515625" customWidth="1"/>
    <col min="6670" max="6670" width="4.28515625" customWidth="1"/>
    <col min="6913" max="6913" width="6" customWidth="1"/>
    <col min="6914" max="6914" width="18.85546875" customWidth="1"/>
    <col min="6915" max="6915" width="8.5703125" customWidth="1"/>
    <col min="6916" max="6916" width="7.140625" customWidth="1"/>
    <col min="6917" max="6917" width="6.85546875" customWidth="1"/>
    <col min="6918" max="6918" width="6" customWidth="1"/>
    <col min="6919" max="6919" width="18.85546875" customWidth="1"/>
    <col min="6920" max="6920" width="8.5703125" customWidth="1"/>
    <col min="6921" max="6921" width="7.140625" customWidth="1"/>
    <col min="6922" max="6922" width="12.42578125" customWidth="1"/>
    <col min="6923" max="6923" width="20.140625" customWidth="1"/>
    <col min="6924" max="6925" width="6.28515625" customWidth="1"/>
    <col min="6926" max="6926" width="4.28515625" customWidth="1"/>
    <col min="7169" max="7169" width="6" customWidth="1"/>
    <col min="7170" max="7170" width="18.85546875" customWidth="1"/>
    <col min="7171" max="7171" width="8.5703125" customWidth="1"/>
    <col min="7172" max="7172" width="7.140625" customWidth="1"/>
    <col min="7173" max="7173" width="6.85546875" customWidth="1"/>
    <col min="7174" max="7174" width="6" customWidth="1"/>
    <col min="7175" max="7175" width="18.85546875" customWidth="1"/>
    <col min="7176" max="7176" width="8.5703125" customWidth="1"/>
    <col min="7177" max="7177" width="7.140625" customWidth="1"/>
    <col min="7178" max="7178" width="12.42578125" customWidth="1"/>
    <col min="7179" max="7179" width="20.140625" customWidth="1"/>
    <col min="7180" max="7181" width="6.28515625" customWidth="1"/>
    <col min="7182" max="7182" width="4.28515625" customWidth="1"/>
    <col min="7425" max="7425" width="6" customWidth="1"/>
    <col min="7426" max="7426" width="18.85546875" customWidth="1"/>
    <col min="7427" max="7427" width="8.5703125" customWidth="1"/>
    <col min="7428" max="7428" width="7.140625" customWidth="1"/>
    <col min="7429" max="7429" width="6.85546875" customWidth="1"/>
    <col min="7430" max="7430" width="6" customWidth="1"/>
    <col min="7431" max="7431" width="18.85546875" customWidth="1"/>
    <col min="7432" max="7432" width="8.5703125" customWidth="1"/>
    <col min="7433" max="7433" width="7.140625" customWidth="1"/>
    <col min="7434" max="7434" width="12.42578125" customWidth="1"/>
    <col min="7435" max="7435" width="20.140625" customWidth="1"/>
    <col min="7436" max="7437" width="6.28515625" customWidth="1"/>
    <col min="7438" max="7438" width="4.28515625" customWidth="1"/>
    <col min="7681" max="7681" width="6" customWidth="1"/>
    <col min="7682" max="7682" width="18.85546875" customWidth="1"/>
    <col min="7683" max="7683" width="8.5703125" customWidth="1"/>
    <col min="7684" max="7684" width="7.140625" customWidth="1"/>
    <col min="7685" max="7685" width="6.85546875" customWidth="1"/>
    <col min="7686" max="7686" width="6" customWidth="1"/>
    <col min="7687" max="7687" width="18.85546875" customWidth="1"/>
    <col min="7688" max="7688" width="8.5703125" customWidth="1"/>
    <col min="7689" max="7689" width="7.140625" customWidth="1"/>
    <col min="7690" max="7690" width="12.42578125" customWidth="1"/>
    <col min="7691" max="7691" width="20.140625" customWidth="1"/>
    <col min="7692" max="7693" width="6.28515625" customWidth="1"/>
    <col min="7694" max="7694" width="4.28515625" customWidth="1"/>
    <col min="7937" max="7937" width="6" customWidth="1"/>
    <col min="7938" max="7938" width="18.85546875" customWidth="1"/>
    <col min="7939" max="7939" width="8.5703125" customWidth="1"/>
    <col min="7940" max="7940" width="7.140625" customWidth="1"/>
    <col min="7941" max="7941" width="6.85546875" customWidth="1"/>
    <col min="7942" max="7942" width="6" customWidth="1"/>
    <col min="7943" max="7943" width="18.85546875" customWidth="1"/>
    <col min="7944" max="7944" width="8.5703125" customWidth="1"/>
    <col min="7945" max="7945" width="7.140625" customWidth="1"/>
    <col min="7946" max="7946" width="12.42578125" customWidth="1"/>
    <col min="7947" max="7947" width="20.140625" customWidth="1"/>
    <col min="7948" max="7949" width="6.28515625" customWidth="1"/>
    <col min="7950" max="7950" width="4.28515625" customWidth="1"/>
    <col min="8193" max="8193" width="6" customWidth="1"/>
    <col min="8194" max="8194" width="18.85546875" customWidth="1"/>
    <col min="8195" max="8195" width="8.5703125" customWidth="1"/>
    <col min="8196" max="8196" width="7.140625" customWidth="1"/>
    <col min="8197" max="8197" width="6.85546875" customWidth="1"/>
    <col min="8198" max="8198" width="6" customWidth="1"/>
    <col min="8199" max="8199" width="18.85546875" customWidth="1"/>
    <col min="8200" max="8200" width="8.5703125" customWidth="1"/>
    <col min="8201" max="8201" width="7.140625" customWidth="1"/>
    <col min="8202" max="8202" width="12.42578125" customWidth="1"/>
    <col min="8203" max="8203" width="20.140625" customWidth="1"/>
    <col min="8204" max="8205" width="6.28515625" customWidth="1"/>
    <col min="8206" max="8206" width="4.28515625" customWidth="1"/>
    <col min="8449" max="8449" width="6" customWidth="1"/>
    <col min="8450" max="8450" width="18.85546875" customWidth="1"/>
    <col min="8451" max="8451" width="8.5703125" customWidth="1"/>
    <col min="8452" max="8452" width="7.140625" customWidth="1"/>
    <col min="8453" max="8453" width="6.85546875" customWidth="1"/>
    <col min="8454" max="8454" width="6" customWidth="1"/>
    <col min="8455" max="8455" width="18.85546875" customWidth="1"/>
    <col min="8456" max="8456" width="8.5703125" customWidth="1"/>
    <col min="8457" max="8457" width="7.140625" customWidth="1"/>
    <col min="8458" max="8458" width="12.42578125" customWidth="1"/>
    <col min="8459" max="8459" width="20.140625" customWidth="1"/>
    <col min="8460" max="8461" width="6.28515625" customWidth="1"/>
    <col min="8462" max="8462" width="4.28515625" customWidth="1"/>
    <col min="8705" max="8705" width="6" customWidth="1"/>
    <col min="8706" max="8706" width="18.85546875" customWidth="1"/>
    <col min="8707" max="8707" width="8.5703125" customWidth="1"/>
    <col min="8708" max="8708" width="7.140625" customWidth="1"/>
    <col min="8709" max="8709" width="6.85546875" customWidth="1"/>
    <col min="8710" max="8710" width="6" customWidth="1"/>
    <col min="8711" max="8711" width="18.85546875" customWidth="1"/>
    <col min="8712" max="8712" width="8.5703125" customWidth="1"/>
    <col min="8713" max="8713" width="7.140625" customWidth="1"/>
    <col min="8714" max="8714" width="12.42578125" customWidth="1"/>
    <col min="8715" max="8715" width="20.140625" customWidth="1"/>
    <col min="8716" max="8717" width="6.28515625" customWidth="1"/>
    <col min="8718" max="8718" width="4.28515625" customWidth="1"/>
    <col min="8961" max="8961" width="6" customWidth="1"/>
    <col min="8962" max="8962" width="18.85546875" customWidth="1"/>
    <col min="8963" max="8963" width="8.5703125" customWidth="1"/>
    <col min="8964" max="8964" width="7.140625" customWidth="1"/>
    <col min="8965" max="8965" width="6.85546875" customWidth="1"/>
    <col min="8966" max="8966" width="6" customWidth="1"/>
    <col min="8967" max="8967" width="18.85546875" customWidth="1"/>
    <col min="8968" max="8968" width="8.5703125" customWidth="1"/>
    <col min="8969" max="8969" width="7.140625" customWidth="1"/>
    <col min="8970" max="8970" width="12.42578125" customWidth="1"/>
    <col min="8971" max="8971" width="20.140625" customWidth="1"/>
    <col min="8972" max="8973" width="6.28515625" customWidth="1"/>
    <col min="8974" max="8974" width="4.28515625" customWidth="1"/>
    <col min="9217" max="9217" width="6" customWidth="1"/>
    <col min="9218" max="9218" width="18.85546875" customWidth="1"/>
    <col min="9219" max="9219" width="8.5703125" customWidth="1"/>
    <col min="9220" max="9220" width="7.140625" customWidth="1"/>
    <col min="9221" max="9221" width="6.85546875" customWidth="1"/>
    <col min="9222" max="9222" width="6" customWidth="1"/>
    <col min="9223" max="9223" width="18.85546875" customWidth="1"/>
    <col min="9224" max="9224" width="8.5703125" customWidth="1"/>
    <col min="9225" max="9225" width="7.140625" customWidth="1"/>
    <col min="9226" max="9226" width="12.42578125" customWidth="1"/>
    <col min="9227" max="9227" width="20.140625" customWidth="1"/>
    <col min="9228" max="9229" width="6.28515625" customWidth="1"/>
    <col min="9230" max="9230" width="4.28515625" customWidth="1"/>
    <col min="9473" max="9473" width="6" customWidth="1"/>
    <col min="9474" max="9474" width="18.85546875" customWidth="1"/>
    <col min="9475" max="9475" width="8.5703125" customWidth="1"/>
    <col min="9476" max="9476" width="7.140625" customWidth="1"/>
    <col min="9477" max="9477" width="6.85546875" customWidth="1"/>
    <col min="9478" max="9478" width="6" customWidth="1"/>
    <col min="9479" max="9479" width="18.85546875" customWidth="1"/>
    <col min="9480" max="9480" width="8.5703125" customWidth="1"/>
    <col min="9481" max="9481" width="7.140625" customWidth="1"/>
    <col min="9482" max="9482" width="12.42578125" customWidth="1"/>
    <col min="9483" max="9483" width="20.140625" customWidth="1"/>
    <col min="9484" max="9485" width="6.28515625" customWidth="1"/>
    <col min="9486" max="9486" width="4.28515625" customWidth="1"/>
    <col min="9729" max="9729" width="6" customWidth="1"/>
    <col min="9730" max="9730" width="18.85546875" customWidth="1"/>
    <col min="9731" max="9731" width="8.5703125" customWidth="1"/>
    <col min="9732" max="9732" width="7.140625" customWidth="1"/>
    <col min="9733" max="9733" width="6.85546875" customWidth="1"/>
    <col min="9734" max="9734" width="6" customWidth="1"/>
    <col min="9735" max="9735" width="18.85546875" customWidth="1"/>
    <col min="9736" max="9736" width="8.5703125" customWidth="1"/>
    <col min="9737" max="9737" width="7.140625" customWidth="1"/>
    <col min="9738" max="9738" width="12.42578125" customWidth="1"/>
    <col min="9739" max="9739" width="20.140625" customWidth="1"/>
    <col min="9740" max="9741" width="6.28515625" customWidth="1"/>
    <col min="9742" max="9742" width="4.28515625" customWidth="1"/>
    <col min="9985" max="9985" width="6" customWidth="1"/>
    <col min="9986" max="9986" width="18.85546875" customWidth="1"/>
    <col min="9987" max="9987" width="8.5703125" customWidth="1"/>
    <col min="9988" max="9988" width="7.140625" customWidth="1"/>
    <col min="9989" max="9989" width="6.85546875" customWidth="1"/>
    <col min="9990" max="9990" width="6" customWidth="1"/>
    <col min="9991" max="9991" width="18.85546875" customWidth="1"/>
    <col min="9992" max="9992" width="8.5703125" customWidth="1"/>
    <col min="9993" max="9993" width="7.140625" customWidth="1"/>
    <col min="9994" max="9994" width="12.42578125" customWidth="1"/>
    <col min="9995" max="9995" width="20.140625" customWidth="1"/>
    <col min="9996" max="9997" width="6.28515625" customWidth="1"/>
    <col min="9998" max="9998" width="4.28515625" customWidth="1"/>
    <col min="10241" max="10241" width="6" customWidth="1"/>
    <col min="10242" max="10242" width="18.85546875" customWidth="1"/>
    <col min="10243" max="10243" width="8.5703125" customWidth="1"/>
    <col min="10244" max="10244" width="7.140625" customWidth="1"/>
    <col min="10245" max="10245" width="6.85546875" customWidth="1"/>
    <col min="10246" max="10246" width="6" customWidth="1"/>
    <col min="10247" max="10247" width="18.85546875" customWidth="1"/>
    <col min="10248" max="10248" width="8.5703125" customWidth="1"/>
    <col min="10249" max="10249" width="7.140625" customWidth="1"/>
    <col min="10250" max="10250" width="12.42578125" customWidth="1"/>
    <col min="10251" max="10251" width="20.140625" customWidth="1"/>
    <col min="10252" max="10253" width="6.28515625" customWidth="1"/>
    <col min="10254" max="10254" width="4.28515625" customWidth="1"/>
    <col min="10497" max="10497" width="6" customWidth="1"/>
    <col min="10498" max="10498" width="18.85546875" customWidth="1"/>
    <col min="10499" max="10499" width="8.5703125" customWidth="1"/>
    <col min="10500" max="10500" width="7.140625" customWidth="1"/>
    <col min="10501" max="10501" width="6.85546875" customWidth="1"/>
    <col min="10502" max="10502" width="6" customWidth="1"/>
    <col min="10503" max="10503" width="18.85546875" customWidth="1"/>
    <col min="10504" max="10504" width="8.5703125" customWidth="1"/>
    <col min="10505" max="10505" width="7.140625" customWidth="1"/>
    <col min="10506" max="10506" width="12.42578125" customWidth="1"/>
    <col min="10507" max="10507" width="20.140625" customWidth="1"/>
    <col min="10508" max="10509" width="6.28515625" customWidth="1"/>
    <col min="10510" max="10510" width="4.28515625" customWidth="1"/>
    <col min="10753" max="10753" width="6" customWidth="1"/>
    <col min="10754" max="10754" width="18.85546875" customWidth="1"/>
    <col min="10755" max="10755" width="8.5703125" customWidth="1"/>
    <col min="10756" max="10756" width="7.140625" customWidth="1"/>
    <col min="10757" max="10757" width="6.85546875" customWidth="1"/>
    <col min="10758" max="10758" width="6" customWidth="1"/>
    <col min="10759" max="10759" width="18.85546875" customWidth="1"/>
    <col min="10760" max="10760" width="8.5703125" customWidth="1"/>
    <col min="10761" max="10761" width="7.140625" customWidth="1"/>
    <col min="10762" max="10762" width="12.42578125" customWidth="1"/>
    <col min="10763" max="10763" width="20.140625" customWidth="1"/>
    <col min="10764" max="10765" width="6.28515625" customWidth="1"/>
    <col min="10766" max="10766" width="4.28515625" customWidth="1"/>
    <col min="11009" max="11009" width="6" customWidth="1"/>
    <col min="11010" max="11010" width="18.85546875" customWidth="1"/>
    <col min="11011" max="11011" width="8.5703125" customWidth="1"/>
    <col min="11012" max="11012" width="7.140625" customWidth="1"/>
    <col min="11013" max="11013" width="6.85546875" customWidth="1"/>
    <col min="11014" max="11014" width="6" customWidth="1"/>
    <col min="11015" max="11015" width="18.85546875" customWidth="1"/>
    <col min="11016" max="11016" width="8.5703125" customWidth="1"/>
    <col min="11017" max="11017" width="7.140625" customWidth="1"/>
    <col min="11018" max="11018" width="12.42578125" customWidth="1"/>
    <col min="11019" max="11019" width="20.140625" customWidth="1"/>
    <col min="11020" max="11021" width="6.28515625" customWidth="1"/>
    <col min="11022" max="11022" width="4.28515625" customWidth="1"/>
    <col min="11265" max="11265" width="6" customWidth="1"/>
    <col min="11266" max="11266" width="18.85546875" customWidth="1"/>
    <col min="11267" max="11267" width="8.5703125" customWidth="1"/>
    <col min="11268" max="11268" width="7.140625" customWidth="1"/>
    <col min="11269" max="11269" width="6.85546875" customWidth="1"/>
    <col min="11270" max="11270" width="6" customWidth="1"/>
    <col min="11271" max="11271" width="18.85546875" customWidth="1"/>
    <col min="11272" max="11272" width="8.5703125" customWidth="1"/>
    <col min="11273" max="11273" width="7.140625" customWidth="1"/>
    <col min="11274" max="11274" width="12.42578125" customWidth="1"/>
    <col min="11275" max="11275" width="20.140625" customWidth="1"/>
    <col min="11276" max="11277" width="6.28515625" customWidth="1"/>
    <col min="11278" max="11278" width="4.28515625" customWidth="1"/>
    <col min="11521" max="11521" width="6" customWidth="1"/>
    <col min="11522" max="11522" width="18.85546875" customWidth="1"/>
    <col min="11523" max="11523" width="8.5703125" customWidth="1"/>
    <col min="11524" max="11524" width="7.140625" customWidth="1"/>
    <col min="11525" max="11525" width="6.85546875" customWidth="1"/>
    <col min="11526" max="11526" width="6" customWidth="1"/>
    <col min="11527" max="11527" width="18.85546875" customWidth="1"/>
    <col min="11528" max="11528" width="8.5703125" customWidth="1"/>
    <col min="11529" max="11529" width="7.140625" customWidth="1"/>
    <col min="11530" max="11530" width="12.42578125" customWidth="1"/>
    <col min="11531" max="11531" width="20.140625" customWidth="1"/>
    <col min="11532" max="11533" width="6.28515625" customWidth="1"/>
    <col min="11534" max="11534" width="4.28515625" customWidth="1"/>
    <col min="11777" max="11777" width="6" customWidth="1"/>
    <col min="11778" max="11778" width="18.85546875" customWidth="1"/>
    <col min="11779" max="11779" width="8.5703125" customWidth="1"/>
    <col min="11780" max="11780" width="7.140625" customWidth="1"/>
    <col min="11781" max="11781" width="6.85546875" customWidth="1"/>
    <col min="11782" max="11782" width="6" customWidth="1"/>
    <col min="11783" max="11783" width="18.85546875" customWidth="1"/>
    <col min="11784" max="11784" width="8.5703125" customWidth="1"/>
    <col min="11785" max="11785" width="7.140625" customWidth="1"/>
    <col min="11786" max="11786" width="12.42578125" customWidth="1"/>
    <col min="11787" max="11787" width="20.140625" customWidth="1"/>
    <col min="11788" max="11789" width="6.28515625" customWidth="1"/>
    <col min="11790" max="11790" width="4.28515625" customWidth="1"/>
    <col min="12033" max="12033" width="6" customWidth="1"/>
    <col min="12034" max="12034" width="18.85546875" customWidth="1"/>
    <col min="12035" max="12035" width="8.5703125" customWidth="1"/>
    <col min="12036" max="12036" width="7.140625" customWidth="1"/>
    <col min="12037" max="12037" width="6.85546875" customWidth="1"/>
    <col min="12038" max="12038" width="6" customWidth="1"/>
    <col min="12039" max="12039" width="18.85546875" customWidth="1"/>
    <col min="12040" max="12040" width="8.5703125" customWidth="1"/>
    <col min="12041" max="12041" width="7.140625" customWidth="1"/>
    <col min="12042" max="12042" width="12.42578125" customWidth="1"/>
    <col min="12043" max="12043" width="20.140625" customWidth="1"/>
    <col min="12044" max="12045" width="6.28515625" customWidth="1"/>
    <col min="12046" max="12046" width="4.28515625" customWidth="1"/>
    <col min="12289" max="12289" width="6" customWidth="1"/>
    <col min="12290" max="12290" width="18.85546875" customWidth="1"/>
    <col min="12291" max="12291" width="8.5703125" customWidth="1"/>
    <col min="12292" max="12292" width="7.140625" customWidth="1"/>
    <col min="12293" max="12293" width="6.85546875" customWidth="1"/>
    <col min="12294" max="12294" width="6" customWidth="1"/>
    <col min="12295" max="12295" width="18.85546875" customWidth="1"/>
    <col min="12296" max="12296" width="8.5703125" customWidth="1"/>
    <col min="12297" max="12297" width="7.140625" customWidth="1"/>
    <col min="12298" max="12298" width="12.42578125" customWidth="1"/>
    <col min="12299" max="12299" width="20.140625" customWidth="1"/>
    <col min="12300" max="12301" width="6.28515625" customWidth="1"/>
    <col min="12302" max="12302" width="4.28515625" customWidth="1"/>
    <col min="12545" max="12545" width="6" customWidth="1"/>
    <col min="12546" max="12546" width="18.85546875" customWidth="1"/>
    <col min="12547" max="12547" width="8.5703125" customWidth="1"/>
    <col min="12548" max="12548" width="7.140625" customWidth="1"/>
    <col min="12549" max="12549" width="6.85546875" customWidth="1"/>
    <col min="12550" max="12550" width="6" customWidth="1"/>
    <col min="12551" max="12551" width="18.85546875" customWidth="1"/>
    <col min="12552" max="12552" width="8.5703125" customWidth="1"/>
    <col min="12553" max="12553" width="7.140625" customWidth="1"/>
    <col min="12554" max="12554" width="12.42578125" customWidth="1"/>
    <col min="12555" max="12555" width="20.140625" customWidth="1"/>
    <col min="12556" max="12557" width="6.28515625" customWidth="1"/>
    <col min="12558" max="12558" width="4.28515625" customWidth="1"/>
    <col min="12801" max="12801" width="6" customWidth="1"/>
    <col min="12802" max="12802" width="18.85546875" customWidth="1"/>
    <col min="12803" max="12803" width="8.5703125" customWidth="1"/>
    <col min="12804" max="12804" width="7.140625" customWidth="1"/>
    <col min="12805" max="12805" width="6.85546875" customWidth="1"/>
    <col min="12806" max="12806" width="6" customWidth="1"/>
    <col min="12807" max="12807" width="18.85546875" customWidth="1"/>
    <col min="12808" max="12808" width="8.5703125" customWidth="1"/>
    <col min="12809" max="12809" width="7.140625" customWidth="1"/>
    <col min="12810" max="12810" width="12.42578125" customWidth="1"/>
    <col min="12811" max="12811" width="20.140625" customWidth="1"/>
    <col min="12812" max="12813" width="6.28515625" customWidth="1"/>
    <col min="12814" max="12814" width="4.28515625" customWidth="1"/>
    <col min="13057" max="13057" width="6" customWidth="1"/>
    <col min="13058" max="13058" width="18.85546875" customWidth="1"/>
    <col min="13059" max="13059" width="8.5703125" customWidth="1"/>
    <col min="13060" max="13060" width="7.140625" customWidth="1"/>
    <col min="13061" max="13061" width="6.85546875" customWidth="1"/>
    <col min="13062" max="13062" width="6" customWidth="1"/>
    <col min="13063" max="13063" width="18.85546875" customWidth="1"/>
    <col min="13064" max="13064" width="8.5703125" customWidth="1"/>
    <col min="13065" max="13065" width="7.140625" customWidth="1"/>
    <col min="13066" max="13066" width="12.42578125" customWidth="1"/>
    <col min="13067" max="13067" width="20.140625" customWidth="1"/>
    <col min="13068" max="13069" width="6.28515625" customWidth="1"/>
    <col min="13070" max="13070" width="4.28515625" customWidth="1"/>
    <col min="13313" max="13313" width="6" customWidth="1"/>
    <col min="13314" max="13314" width="18.85546875" customWidth="1"/>
    <col min="13315" max="13315" width="8.5703125" customWidth="1"/>
    <col min="13316" max="13316" width="7.140625" customWidth="1"/>
    <col min="13317" max="13317" width="6.85546875" customWidth="1"/>
    <col min="13318" max="13318" width="6" customWidth="1"/>
    <col min="13319" max="13319" width="18.85546875" customWidth="1"/>
    <col min="13320" max="13320" width="8.5703125" customWidth="1"/>
    <col min="13321" max="13321" width="7.140625" customWidth="1"/>
    <col min="13322" max="13322" width="12.42578125" customWidth="1"/>
    <col min="13323" max="13323" width="20.140625" customWidth="1"/>
    <col min="13324" max="13325" width="6.28515625" customWidth="1"/>
    <col min="13326" max="13326" width="4.28515625" customWidth="1"/>
    <col min="13569" max="13569" width="6" customWidth="1"/>
    <col min="13570" max="13570" width="18.85546875" customWidth="1"/>
    <col min="13571" max="13571" width="8.5703125" customWidth="1"/>
    <col min="13572" max="13572" width="7.140625" customWidth="1"/>
    <col min="13573" max="13573" width="6.85546875" customWidth="1"/>
    <col min="13574" max="13574" width="6" customWidth="1"/>
    <col min="13575" max="13575" width="18.85546875" customWidth="1"/>
    <col min="13576" max="13576" width="8.5703125" customWidth="1"/>
    <col min="13577" max="13577" width="7.140625" customWidth="1"/>
    <col min="13578" max="13578" width="12.42578125" customWidth="1"/>
    <col min="13579" max="13579" width="20.140625" customWidth="1"/>
    <col min="13580" max="13581" width="6.28515625" customWidth="1"/>
    <col min="13582" max="13582" width="4.28515625" customWidth="1"/>
    <col min="13825" max="13825" width="6" customWidth="1"/>
    <col min="13826" max="13826" width="18.85546875" customWidth="1"/>
    <col min="13827" max="13827" width="8.5703125" customWidth="1"/>
    <col min="13828" max="13828" width="7.140625" customWidth="1"/>
    <col min="13829" max="13829" width="6.85546875" customWidth="1"/>
    <col min="13830" max="13830" width="6" customWidth="1"/>
    <col min="13831" max="13831" width="18.85546875" customWidth="1"/>
    <col min="13832" max="13832" width="8.5703125" customWidth="1"/>
    <col min="13833" max="13833" width="7.140625" customWidth="1"/>
    <col min="13834" max="13834" width="12.42578125" customWidth="1"/>
    <col min="13835" max="13835" width="20.140625" customWidth="1"/>
    <col min="13836" max="13837" width="6.28515625" customWidth="1"/>
    <col min="13838" max="13838" width="4.28515625" customWidth="1"/>
    <col min="14081" max="14081" width="6" customWidth="1"/>
    <col min="14082" max="14082" width="18.85546875" customWidth="1"/>
    <col min="14083" max="14083" width="8.5703125" customWidth="1"/>
    <col min="14084" max="14084" width="7.140625" customWidth="1"/>
    <col min="14085" max="14085" width="6.85546875" customWidth="1"/>
    <col min="14086" max="14086" width="6" customWidth="1"/>
    <col min="14087" max="14087" width="18.85546875" customWidth="1"/>
    <col min="14088" max="14088" width="8.5703125" customWidth="1"/>
    <col min="14089" max="14089" width="7.140625" customWidth="1"/>
    <col min="14090" max="14090" width="12.42578125" customWidth="1"/>
    <col min="14091" max="14091" width="20.140625" customWidth="1"/>
    <col min="14092" max="14093" width="6.28515625" customWidth="1"/>
    <col min="14094" max="14094" width="4.28515625" customWidth="1"/>
    <col min="14337" max="14337" width="6" customWidth="1"/>
    <col min="14338" max="14338" width="18.85546875" customWidth="1"/>
    <col min="14339" max="14339" width="8.5703125" customWidth="1"/>
    <col min="14340" max="14340" width="7.140625" customWidth="1"/>
    <col min="14341" max="14341" width="6.85546875" customWidth="1"/>
    <col min="14342" max="14342" width="6" customWidth="1"/>
    <col min="14343" max="14343" width="18.85546875" customWidth="1"/>
    <col min="14344" max="14344" width="8.5703125" customWidth="1"/>
    <col min="14345" max="14345" width="7.140625" customWidth="1"/>
    <col min="14346" max="14346" width="12.42578125" customWidth="1"/>
    <col min="14347" max="14347" width="20.140625" customWidth="1"/>
    <col min="14348" max="14349" width="6.28515625" customWidth="1"/>
    <col min="14350" max="14350" width="4.28515625" customWidth="1"/>
    <col min="14593" max="14593" width="6" customWidth="1"/>
    <col min="14594" max="14594" width="18.85546875" customWidth="1"/>
    <col min="14595" max="14595" width="8.5703125" customWidth="1"/>
    <col min="14596" max="14596" width="7.140625" customWidth="1"/>
    <col min="14597" max="14597" width="6.85546875" customWidth="1"/>
    <col min="14598" max="14598" width="6" customWidth="1"/>
    <col min="14599" max="14599" width="18.85546875" customWidth="1"/>
    <col min="14600" max="14600" width="8.5703125" customWidth="1"/>
    <col min="14601" max="14601" width="7.140625" customWidth="1"/>
    <col min="14602" max="14602" width="12.42578125" customWidth="1"/>
    <col min="14603" max="14603" width="20.140625" customWidth="1"/>
    <col min="14604" max="14605" width="6.28515625" customWidth="1"/>
    <col min="14606" max="14606" width="4.28515625" customWidth="1"/>
    <col min="14849" max="14849" width="6" customWidth="1"/>
    <col min="14850" max="14850" width="18.85546875" customWidth="1"/>
    <col min="14851" max="14851" width="8.5703125" customWidth="1"/>
    <col min="14852" max="14852" width="7.140625" customWidth="1"/>
    <col min="14853" max="14853" width="6.85546875" customWidth="1"/>
    <col min="14854" max="14854" width="6" customWidth="1"/>
    <col min="14855" max="14855" width="18.85546875" customWidth="1"/>
    <col min="14856" max="14856" width="8.5703125" customWidth="1"/>
    <col min="14857" max="14857" width="7.140625" customWidth="1"/>
    <col min="14858" max="14858" width="12.42578125" customWidth="1"/>
    <col min="14859" max="14859" width="20.140625" customWidth="1"/>
    <col min="14860" max="14861" width="6.28515625" customWidth="1"/>
    <col min="14862" max="14862" width="4.28515625" customWidth="1"/>
    <col min="15105" max="15105" width="6" customWidth="1"/>
    <col min="15106" max="15106" width="18.85546875" customWidth="1"/>
    <col min="15107" max="15107" width="8.5703125" customWidth="1"/>
    <col min="15108" max="15108" width="7.140625" customWidth="1"/>
    <col min="15109" max="15109" width="6.85546875" customWidth="1"/>
    <col min="15110" max="15110" width="6" customWidth="1"/>
    <col min="15111" max="15111" width="18.85546875" customWidth="1"/>
    <col min="15112" max="15112" width="8.5703125" customWidth="1"/>
    <col min="15113" max="15113" width="7.140625" customWidth="1"/>
    <col min="15114" max="15114" width="12.42578125" customWidth="1"/>
    <col min="15115" max="15115" width="20.140625" customWidth="1"/>
    <col min="15116" max="15117" width="6.28515625" customWidth="1"/>
    <col min="15118" max="15118" width="4.28515625" customWidth="1"/>
    <col min="15361" max="15361" width="6" customWidth="1"/>
    <col min="15362" max="15362" width="18.85546875" customWidth="1"/>
    <col min="15363" max="15363" width="8.5703125" customWidth="1"/>
    <col min="15364" max="15364" width="7.140625" customWidth="1"/>
    <col min="15365" max="15365" width="6.85546875" customWidth="1"/>
    <col min="15366" max="15366" width="6" customWidth="1"/>
    <col min="15367" max="15367" width="18.85546875" customWidth="1"/>
    <col min="15368" max="15368" width="8.5703125" customWidth="1"/>
    <col min="15369" max="15369" width="7.140625" customWidth="1"/>
    <col min="15370" max="15370" width="12.42578125" customWidth="1"/>
    <col min="15371" max="15371" width="20.140625" customWidth="1"/>
    <col min="15372" max="15373" width="6.28515625" customWidth="1"/>
    <col min="15374" max="15374" width="4.28515625" customWidth="1"/>
    <col min="15617" max="15617" width="6" customWidth="1"/>
    <col min="15618" max="15618" width="18.85546875" customWidth="1"/>
    <col min="15619" max="15619" width="8.5703125" customWidth="1"/>
    <col min="15620" max="15620" width="7.140625" customWidth="1"/>
    <col min="15621" max="15621" width="6.85546875" customWidth="1"/>
    <col min="15622" max="15622" width="6" customWidth="1"/>
    <col min="15623" max="15623" width="18.85546875" customWidth="1"/>
    <col min="15624" max="15624" width="8.5703125" customWidth="1"/>
    <col min="15625" max="15625" width="7.140625" customWidth="1"/>
    <col min="15626" max="15626" width="12.42578125" customWidth="1"/>
    <col min="15627" max="15627" width="20.140625" customWidth="1"/>
    <col min="15628" max="15629" width="6.28515625" customWidth="1"/>
    <col min="15630" max="15630" width="4.28515625" customWidth="1"/>
    <col min="15873" max="15873" width="6" customWidth="1"/>
    <col min="15874" max="15874" width="18.85546875" customWidth="1"/>
    <col min="15875" max="15875" width="8.5703125" customWidth="1"/>
    <col min="15876" max="15876" width="7.140625" customWidth="1"/>
    <col min="15877" max="15877" width="6.85546875" customWidth="1"/>
    <col min="15878" max="15878" width="6" customWidth="1"/>
    <col min="15879" max="15879" width="18.85546875" customWidth="1"/>
    <col min="15880" max="15880" width="8.5703125" customWidth="1"/>
    <col min="15881" max="15881" width="7.140625" customWidth="1"/>
    <col min="15882" max="15882" width="12.42578125" customWidth="1"/>
    <col min="15883" max="15883" width="20.140625" customWidth="1"/>
    <col min="15884" max="15885" width="6.28515625" customWidth="1"/>
    <col min="15886" max="15886" width="4.28515625" customWidth="1"/>
    <col min="16129" max="16129" width="6" customWidth="1"/>
    <col min="16130" max="16130" width="18.85546875" customWidth="1"/>
    <col min="16131" max="16131" width="8.5703125" customWidth="1"/>
    <col min="16132" max="16132" width="7.140625" customWidth="1"/>
    <col min="16133" max="16133" width="6.85546875" customWidth="1"/>
    <col min="16134" max="16134" width="6" customWidth="1"/>
    <col min="16135" max="16135" width="18.85546875" customWidth="1"/>
    <col min="16136" max="16136" width="8.5703125" customWidth="1"/>
    <col min="16137" max="16137" width="7.140625" customWidth="1"/>
    <col min="16138" max="16138" width="12.42578125" customWidth="1"/>
    <col min="16139" max="16139" width="20.140625" customWidth="1"/>
    <col min="16140" max="16141" width="6.28515625" customWidth="1"/>
    <col min="16142" max="16142" width="4.28515625" customWidth="1"/>
  </cols>
  <sheetData>
    <row r="1" spans="1:14" ht="15.75">
      <c r="A1" s="1" t="s">
        <v>0</v>
      </c>
      <c r="D1" s="8"/>
      <c r="F1" s="1"/>
      <c r="I1" s="2"/>
      <c r="K1" s="3"/>
      <c r="L1" s="4" t="s">
        <v>1</v>
      </c>
      <c r="M1" s="4" t="s">
        <v>2</v>
      </c>
    </row>
    <row r="2" spans="1:14">
      <c r="A2" s="5" t="s">
        <v>3</v>
      </c>
      <c r="F2" s="5"/>
      <c r="I2" s="6"/>
      <c r="K2" s="7" t="s">
        <v>4</v>
      </c>
      <c r="L2" s="2" t="s">
        <v>5</v>
      </c>
      <c r="M2" s="8" t="s">
        <v>186</v>
      </c>
      <c r="N2" s="2"/>
    </row>
    <row r="3" spans="1:14">
      <c r="A3" s="5"/>
      <c r="F3" s="5"/>
      <c r="K3" s="3"/>
      <c r="N3" s="2"/>
    </row>
    <row r="4" spans="1:14" ht="10.5" customHeight="1">
      <c r="A4"/>
      <c r="E4" s="9"/>
      <c r="F4"/>
      <c r="J4" s="10"/>
    </row>
    <row r="5" spans="1:14">
      <c r="A5" s="11" t="s">
        <v>6</v>
      </c>
      <c r="F5"/>
    </row>
    <row r="6" spans="1:14" ht="6.75" customHeight="1">
      <c r="F6"/>
    </row>
    <row r="7" spans="1:14" s="15" customFormat="1" ht="11.25">
      <c r="A7" s="13" t="s">
        <v>7</v>
      </c>
      <c r="B7" s="13" t="s">
        <v>8</v>
      </c>
      <c r="C7" s="13" t="s">
        <v>9</v>
      </c>
      <c r="D7" s="14" t="s">
        <v>10</v>
      </c>
    </row>
    <row r="8" spans="1:14" s="19" customFormat="1" ht="12.75">
      <c r="A8" s="16">
        <v>1</v>
      </c>
      <c r="B8" s="17" t="str">
        <f ca="1">INDEX(Details_Internal!$A$11:$A$112,MATCH(A8,INDIRECT("Details_Internal!$"&amp;$M$2&amp;"$11"):INDIRECT("Details_Internal!$"&amp;$M$2&amp;"$110"),0))</f>
        <v>Дроздовский С.В.</v>
      </c>
      <c r="C8" s="17">
        <f ca="1">INDEX([1]Details_Internal!$B$11:$B$112,MATCH(A8,INDIRECT("Details_Internal!$"&amp;$M$2&amp;"$11"):INDIRECT("Details_Internal!$"&amp;$M$2&amp;"$110"),0))</f>
        <v>0</v>
      </c>
      <c r="D8" s="18">
        <f ca="1">INDEX(OFFSET(INDIRECT("Details_Internal!$"&amp;$M$2&amp;"$11"),0,-1):OFFSET(INDIRECT("Details_Internal!$"&amp;$M$2&amp;"$110"),0,-1),MATCH(A8,INDIRECT("Details_Internal!$"&amp;$M$2&amp;"$11"):INDIRECT("Details_Internal!$"&amp;$M$2&amp;"$110"),0))</f>
        <v>97.000032258064522</v>
      </c>
    </row>
    <row r="9" spans="1:14" s="19" customFormat="1" ht="12.75">
      <c r="A9" s="16">
        <f>A8+1</f>
        <v>2</v>
      </c>
      <c r="B9" s="17" t="str">
        <f ca="1">INDEX(Details_Internal!$A$11:$A$112,MATCH(A9,INDIRECT("Details_Internal!$"&amp;$M$2&amp;"$11"):INDIRECT("Details_Internal!$"&amp;$M$2&amp;"$110"),0))</f>
        <v>Ярмолович Д.</v>
      </c>
      <c r="C9" s="17">
        <f ca="1">INDEX([1]Details_Internal!$B$11:$B$112,MATCH(A9,INDIRECT("Details_Internal!$"&amp;$M$2&amp;"$11"):INDIRECT("Details_Internal!$"&amp;$M$2&amp;"$110"),0))</f>
        <v>0</v>
      </c>
      <c r="D9" s="18">
        <f ca="1">INDEX(OFFSET(INDIRECT("Details_Internal!$"&amp;$M$2&amp;"$11"),0,-1):OFFSET(INDIRECT("Details_Internal!$"&amp;$M$2&amp;"$110"),0,-1),MATCH(A9,INDIRECT("Details_Internal!$"&amp;$M$2&amp;"$11"):INDIRECT("Details_Internal!$"&amp;$M$2&amp;"$110"),0))</f>
        <v>82.000010989010974</v>
      </c>
    </row>
    <row r="10" spans="1:14" s="19" customFormat="1" ht="12.75">
      <c r="A10" s="16">
        <f t="shared" ref="A10:A73" si="0">A9+1</f>
        <v>3</v>
      </c>
      <c r="B10" s="17" t="str">
        <f ca="1">INDEX(Details_Internal!$A$11:$A$112,MATCH(A10,INDIRECT("Details_Internal!$"&amp;$M$2&amp;"$11"):INDIRECT("Details_Internal!$"&amp;$M$2&amp;"$110"),0))</f>
        <v>Якубович В.М.</v>
      </c>
      <c r="C10" s="17">
        <f ca="1">INDEX([1]Details_Internal!$B$11:$B$112,MATCH(A10,INDIRECT("Details_Internal!$"&amp;$M$2&amp;"$11"):INDIRECT("Details_Internal!$"&amp;$M$2&amp;"$110"),0))</f>
        <v>0</v>
      </c>
      <c r="D10" s="18">
        <f ca="1">INDEX(OFFSET(INDIRECT("Details_Internal!$"&amp;$M$2&amp;"$11"),0,-1):OFFSET(INDIRECT("Details_Internal!$"&amp;$M$2&amp;"$110"),0,-1),MATCH(A10,INDIRECT("Details_Internal!$"&amp;$M$2&amp;"$11"):INDIRECT("Details_Internal!$"&amp;$M$2&amp;"$110"),0))</f>
        <v>70.000011363636389</v>
      </c>
    </row>
    <row r="11" spans="1:14">
      <c r="A11" s="20">
        <f t="shared" si="0"/>
        <v>4</v>
      </c>
      <c r="B11" s="21" t="str">
        <f ca="1">INDEX(Details_Internal!$A$11:$A$112,MATCH(A11,INDIRECT("Details_Internal!$"&amp;$M$2&amp;"$11"):INDIRECT("Details_Internal!$"&amp;$M$2&amp;"$110"),0))</f>
        <v>Ковалев А.В.</v>
      </c>
      <c r="C11" s="21">
        <f ca="1">INDEX([1]Details_Internal!$B$11:$B$112,MATCH(A11,INDIRECT("Details_Internal!$"&amp;$M$2&amp;"$11"):INDIRECT("Details_Internal!$"&amp;$M$2&amp;"$110"),0))</f>
        <v>0</v>
      </c>
      <c r="D11" s="22">
        <f ca="1">INDEX(OFFSET(INDIRECT("Details_Internal!$"&amp;$M$2&amp;"$11"),0,-1):OFFSET(INDIRECT("Details_Internal!$"&amp;$M$2&amp;"$110"),0,-1),MATCH(A11,INDIRECT("Details_Internal!$"&amp;$M$2&amp;"$11"):INDIRECT("Details_Internal!$"&amp;$M$2&amp;"$110"),0))</f>
        <v>43.000019999999999</v>
      </c>
      <c r="F11"/>
    </row>
    <row r="12" spans="1:14">
      <c r="A12" s="20">
        <f t="shared" si="0"/>
        <v>5</v>
      </c>
      <c r="B12" s="21" t="str">
        <f ca="1">INDEX(Details_Internal!$A$11:$A$112,MATCH(A12,INDIRECT("Details_Internal!$"&amp;$M$2&amp;"$11"):INDIRECT("Details_Internal!$"&amp;$M$2&amp;"$110"),0))</f>
        <v>Атрахимович Е.</v>
      </c>
      <c r="C12" s="21">
        <f ca="1">INDEX([1]Details_Internal!$B$11:$B$112,MATCH(A12,INDIRECT("Details_Internal!$"&amp;$M$2&amp;"$11"):INDIRECT("Details_Internal!$"&amp;$M$2&amp;"$110"),0))</f>
        <v>0</v>
      </c>
      <c r="D12" s="22">
        <f ca="1">INDEX(OFFSET(INDIRECT("Details_Internal!$"&amp;$M$2&amp;"$11"),0,-1):OFFSET(INDIRECT("Details_Internal!$"&amp;$M$2&amp;"$110"),0,-1),MATCH(A12,INDIRECT("Details_Internal!$"&amp;$M$2&amp;"$11"):INDIRECT("Details_Internal!$"&amp;$M$2&amp;"$110"),0))</f>
        <v>38.000083333333336</v>
      </c>
      <c r="F12"/>
    </row>
    <row r="13" spans="1:14">
      <c r="A13" s="20">
        <f t="shared" si="0"/>
        <v>6</v>
      </c>
      <c r="B13" s="21" t="str">
        <f ca="1">INDEX(Details_Internal!$A$11:$A$112,MATCH(A13,INDIRECT("Details_Internal!$"&amp;$M$2&amp;"$11"):INDIRECT("Details_Internal!$"&amp;$M$2&amp;"$110"),0))</f>
        <v>Дзен И.С.</v>
      </c>
      <c r="C13" s="21">
        <f ca="1">INDEX([1]Details_Internal!$B$11:$B$112,MATCH(A13,INDIRECT("Details_Internal!$"&amp;$M$2&amp;"$11"):INDIRECT("Details_Internal!$"&amp;$M$2&amp;"$110"),0))</f>
        <v>0</v>
      </c>
      <c r="D13" s="22">
        <f ca="1">INDEX(OFFSET(INDIRECT("Details_Internal!$"&amp;$M$2&amp;"$11"),0,-1):OFFSET(INDIRECT("Details_Internal!$"&amp;$M$2&amp;"$110"),0,-1),MATCH(A13,INDIRECT("Details_Internal!$"&amp;$M$2&amp;"$11"):INDIRECT("Details_Internal!$"&amp;$M$2&amp;"$110"),0))</f>
        <v>38.000037037037032</v>
      </c>
      <c r="F13"/>
    </row>
    <row r="14" spans="1:14">
      <c r="A14" s="20">
        <f t="shared" si="0"/>
        <v>7</v>
      </c>
      <c r="B14" s="21" t="str">
        <f ca="1">INDEX(Details_Internal!$A$11:$A$112,MATCH(A14,INDIRECT("Details_Internal!$"&amp;$M$2&amp;"$11"):INDIRECT("Details_Internal!$"&amp;$M$2&amp;"$110"),0))</f>
        <v>Розин А.А.</v>
      </c>
      <c r="C14" s="21">
        <f ca="1">INDEX([1]Details_Internal!$B$11:$B$112,MATCH(A14,INDIRECT("Details_Internal!$"&amp;$M$2&amp;"$11"):INDIRECT("Details_Internal!$"&amp;$M$2&amp;"$110"),0))</f>
        <v>0</v>
      </c>
      <c r="D14" s="22">
        <f ca="1">INDEX(OFFSET(INDIRECT("Details_Internal!$"&amp;$M$2&amp;"$11"),0,-1):OFFSET(INDIRECT("Details_Internal!$"&amp;$M$2&amp;"$110"),0,-1),MATCH(A14,INDIRECT("Details_Internal!$"&amp;$M$2&amp;"$11"):INDIRECT("Details_Internal!$"&amp;$M$2&amp;"$110"),0))</f>
        <v>35.000016129032275</v>
      </c>
      <c r="F14"/>
    </row>
    <row r="15" spans="1:14">
      <c r="A15" s="20">
        <f t="shared" si="0"/>
        <v>8</v>
      </c>
      <c r="B15" s="21" t="str">
        <f ca="1">INDEX(Details_Internal!$A$11:$A$112,MATCH(A15,INDIRECT("Details_Internal!$"&amp;$M$2&amp;"$11"):INDIRECT("Details_Internal!$"&amp;$M$2&amp;"$110"),0))</f>
        <v>Якунин С.</v>
      </c>
      <c r="C15" s="21">
        <f ca="1">INDEX([1]Details_Internal!$B$11:$B$112,MATCH(A15,INDIRECT("Details_Internal!$"&amp;$M$2&amp;"$11"):INDIRECT("Details_Internal!$"&amp;$M$2&amp;"$110"),0))</f>
        <v>0</v>
      </c>
      <c r="D15" s="22">
        <f ca="1">INDEX(OFFSET(INDIRECT("Details_Internal!$"&amp;$M$2&amp;"$11"),0,-1):OFFSET(INDIRECT("Details_Internal!$"&amp;$M$2&amp;"$110"),0,-1),MATCH(A15,INDIRECT("Details_Internal!$"&amp;$M$2&amp;"$11"):INDIRECT("Details_Internal!$"&amp;$M$2&amp;"$110"),0))</f>
        <v>33.000011235955057</v>
      </c>
      <c r="F15"/>
    </row>
    <row r="16" spans="1:14">
      <c r="A16" s="20">
        <f t="shared" si="0"/>
        <v>9</v>
      </c>
      <c r="B16" s="21" t="str">
        <f ca="1">INDEX(Details_Internal!$A$11:$A$112,MATCH(A16,INDIRECT("Details_Internal!$"&amp;$M$2&amp;"$11"):INDIRECT("Details_Internal!$"&amp;$M$2&amp;"$110"),0))</f>
        <v>Касабуцкий В.Н.</v>
      </c>
      <c r="C16" s="21">
        <f ca="1">INDEX([1]Details_Internal!$B$11:$B$112,MATCH(A16,INDIRECT("Details_Internal!$"&amp;$M$2&amp;"$11"):INDIRECT("Details_Internal!$"&amp;$M$2&amp;"$110"),0))</f>
        <v>0</v>
      </c>
      <c r="D16" s="22">
        <f ca="1">INDEX(OFFSET(INDIRECT("Details_Internal!$"&amp;$M$2&amp;"$11"),0,-1):OFFSET(INDIRECT("Details_Internal!$"&amp;$M$2&amp;"$110"),0,-1),MATCH(A16,INDIRECT("Details_Internal!$"&amp;$M$2&amp;"$11"):INDIRECT("Details_Internal!$"&amp;$M$2&amp;"$110"),0))</f>
        <v>32.000022727272729</v>
      </c>
      <c r="F16"/>
    </row>
    <row r="17" spans="1:6">
      <c r="A17" s="20">
        <f t="shared" si="0"/>
        <v>10</v>
      </c>
      <c r="B17" s="21" t="str">
        <f ca="1">INDEX(Details_Internal!$A$11:$A$112,MATCH(A17,INDIRECT("Details_Internal!$"&amp;$M$2&amp;"$11"):INDIRECT("Details_Internal!$"&amp;$M$2&amp;"$110"),0))</f>
        <v>Липский Н.М.</v>
      </c>
      <c r="C17" s="21">
        <f ca="1">INDEX([1]Details_Internal!$B$11:$B$112,MATCH(A17,INDIRECT("Details_Internal!$"&amp;$M$2&amp;"$11"):INDIRECT("Details_Internal!$"&amp;$M$2&amp;"$110"),0))</f>
        <v>0</v>
      </c>
      <c r="D17" s="22">
        <f ca="1">INDEX(OFFSET(INDIRECT("Details_Internal!$"&amp;$M$2&amp;"$11"),0,-1):OFFSET(INDIRECT("Details_Internal!$"&amp;$M$2&amp;"$110"),0,-1),MATCH(A17,INDIRECT("Details_Internal!$"&amp;$M$2&amp;"$11"):INDIRECT("Details_Internal!$"&amp;$M$2&amp;"$110"),0))</f>
        <v>31.000018867924524</v>
      </c>
      <c r="F17"/>
    </row>
    <row r="18" spans="1:6">
      <c r="A18" s="20">
        <f t="shared" si="0"/>
        <v>11</v>
      </c>
      <c r="B18" s="21" t="str">
        <f ca="1">INDEX(Details_Internal!$A$11:$A$112,MATCH(A18,INDIRECT("Details_Internal!$"&amp;$M$2&amp;"$11"):INDIRECT("Details_Internal!$"&amp;$M$2&amp;"$110"),0))</f>
        <v>Угренинов Е.</v>
      </c>
      <c r="C18" s="21">
        <f ca="1">INDEX([1]Details_Internal!$B$11:$B$112,MATCH(A18,INDIRECT("Details_Internal!$"&amp;$M$2&amp;"$11"):INDIRECT("Details_Internal!$"&amp;$M$2&amp;"$110"),0))</f>
        <v>0</v>
      </c>
      <c r="D18" s="22">
        <f ca="1">INDEX(OFFSET(INDIRECT("Details_Internal!$"&amp;$M$2&amp;"$11"),0,-1):OFFSET(INDIRECT("Details_Internal!$"&amp;$M$2&amp;"$110"),0,-1),MATCH(A18,INDIRECT("Details_Internal!$"&amp;$M$2&amp;"$11"):INDIRECT("Details_Internal!$"&amp;$M$2&amp;"$110"),0))</f>
        <v>27.000012987012987</v>
      </c>
      <c r="F18"/>
    </row>
    <row r="19" spans="1:6">
      <c r="A19" s="20">
        <f t="shared" si="0"/>
        <v>12</v>
      </c>
      <c r="B19" s="21" t="str">
        <f ca="1">INDEX(Details_Internal!$A$11:$A$112,MATCH(A19,INDIRECT("Details_Internal!$"&amp;$M$2&amp;"$11"):INDIRECT("Details_Internal!$"&amp;$M$2&amp;"$110"),0))</f>
        <v>Муравьёв А.</v>
      </c>
      <c r="C19" s="21">
        <f ca="1">INDEX([1]Details_Internal!$B$11:$B$112,MATCH(A19,INDIRECT("Details_Internal!$"&amp;$M$2&amp;"$11"):INDIRECT("Details_Internal!$"&amp;$M$2&amp;"$110"),0))</f>
        <v>0</v>
      </c>
      <c r="D19" s="22">
        <f ca="1">INDEX(OFFSET(INDIRECT("Details_Internal!$"&amp;$M$2&amp;"$11"),0,-1):OFFSET(INDIRECT("Details_Internal!$"&amp;$M$2&amp;"$110"),0,-1),MATCH(A19,INDIRECT("Details_Internal!$"&amp;$M$2&amp;"$11"):INDIRECT("Details_Internal!$"&amp;$M$2&amp;"$110"),0))</f>
        <v>23.000018181818184</v>
      </c>
      <c r="F19"/>
    </row>
    <row r="20" spans="1:6">
      <c r="A20" s="20">
        <f t="shared" si="0"/>
        <v>13</v>
      </c>
      <c r="B20" s="21" t="str">
        <f ca="1">INDEX(Details_Internal!$A$11:$A$112,MATCH(A20,INDIRECT("Details_Internal!$"&amp;$M$2&amp;"$11"):INDIRECT("Details_Internal!$"&amp;$M$2&amp;"$110"),0))</f>
        <v>Семенюк А.П.</v>
      </c>
      <c r="C20" s="21">
        <f ca="1">INDEX([1]Details_Internal!$B$11:$B$112,MATCH(A20,INDIRECT("Details_Internal!$"&amp;$M$2&amp;"$11"):INDIRECT("Details_Internal!$"&amp;$M$2&amp;"$110"),0))</f>
        <v>0</v>
      </c>
      <c r="D20" s="22">
        <f ca="1">INDEX(OFFSET(INDIRECT("Details_Internal!$"&amp;$M$2&amp;"$11"),0,-1):OFFSET(INDIRECT("Details_Internal!$"&amp;$M$2&amp;"$110"),0,-1),MATCH(A20,INDIRECT("Details_Internal!$"&amp;$M$2&amp;"$11"):INDIRECT("Details_Internal!$"&amp;$M$2&amp;"$110"),0))</f>
        <v>23.000014285714286</v>
      </c>
      <c r="F20"/>
    </row>
    <row r="21" spans="1:6">
      <c r="A21" s="20">
        <f t="shared" si="0"/>
        <v>14</v>
      </c>
      <c r="B21" s="21" t="str">
        <f ca="1">INDEX(Details_Internal!$A$11:$A$112,MATCH(A21,INDIRECT("Details_Internal!$"&amp;$M$2&amp;"$11"):INDIRECT("Details_Internal!$"&amp;$M$2&amp;"$110"),0))</f>
        <v>Романов А.Г.</v>
      </c>
      <c r="C21" s="21">
        <f ca="1">INDEX([1]Details_Internal!$B$11:$B$112,MATCH(A21,INDIRECT("Details_Internal!$"&amp;$M$2&amp;"$11"):INDIRECT("Details_Internal!$"&amp;$M$2&amp;"$110"),0))</f>
        <v>0</v>
      </c>
      <c r="D21" s="22">
        <f ca="1">INDEX(OFFSET(INDIRECT("Details_Internal!$"&amp;$M$2&amp;"$11"),0,-1):OFFSET(INDIRECT("Details_Internal!$"&amp;$M$2&amp;"$110"),0,-1),MATCH(A21,INDIRECT("Details_Internal!$"&amp;$M$2&amp;"$11"):INDIRECT("Details_Internal!$"&amp;$M$2&amp;"$110"),0))</f>
        <v>22.000015873015872</v>
      </c>
      <c r="F21"/>
    </row>
    <row r="22" spans="1:6">
      <c r="A22" s="20">
        <f t="shared" si="0"/>
        <v>15</v>
      </c>
      <c r="B22" s="21" t="str">
        <f ca="1">INDEX(Details_Internal!$A$11:$A$112,MATCH(A22,INDIRECT("Details_Internal!$"&amp;$M$2&amp;"$11"):INDIRECT("Details_Internal!$"&amp;$M$2&amp;"$110"),0))</f>
        <v>Тихонов К.А.</v>
      </c>
      <c r="C22" s="21">
        <f ca="1">INDEX([1]Details_Internal!$B$11:$B$112,MATCH(A22,INDIRECT("Details_Internal!$"&amp;$M$2&amp;"$11"):INDIRECT("Details_Internal!$"&amp;$M$2&amp;"$110"),0))</f>
        <v>0</v>
      </c>
      <c r="D22" s="22">
        <f ca="1">INDEX(OFFSET(INDIRECT("Details_Internal!$"&amp;$M$2&amp;"$11"),0,-1):OFFSET(INDIRECT("Details_Internal!$"&amp;$M$2&amp;"$110"),0,-1),MATCH(A22,INDIRECT("Details_Internal!$"&amp;$M$2&amp;"$11"):INDIRECT("Details_Internal!$"&amp;$M$2&amp;"$110"),0))</f>
        <v>22.000013513513515</v>
      </c>
      <c r="F22"/>
    </row>
    <row r="23" spans="1:6">
      <c r="A23" s="23">
        <f t="shared" si="0"/>
        <v>16</v>
      </c>
      <c r="B23" s="21" t="str">
        <f ca="1">INDEX(Details_Internal!$A$11:$A$112,MATCH(A23,INDIRECT("Details_Internal!$"&amp;$M$2&amp;"$11"):INDIRECT("Details_Internal!$"&amp;$M$2&amp;"$110"),0))</f>
        <v>Щорс Ю.Б.</v>
      </c>
      <c r="C23" s="21">
        <f ca="1">INDEX([1]Details_Internal!$B$11:$B$112,MATCH(A23,INDIRECT("Details_Internal!$"&amp;$M$2&amp;"$11"):INDIRECT("Details_Internal!$"&amp;$M$2&amp;"$110"),0))</f>
        <v>0</v>
      </c>
      <c r="D23" s="22">
        <f ca="1">INDEX(OFFSET(INDIRECT("Details_Internal!$"&amp;$M$2&amp;"$11"),0,-1):OFFSET(INDIRECT("Details_Internal!$"&amp;$M$2&amp;"$110"),0,-1),MATCH(A23,INDIRECT("Details_Internal!$"&amp;$M$2&amp;"$11"):INDIRECT("Details_Internal!$"&amp;$M$2&amp;"$110"),0))</f>
        <v>22.000011627906986</v>
      </c>
      <c r="F23"/>
    </row>
    <row r="24" spans="1:6">
      <c r="A24" s="23">
        <f t="shared" si="0"/>
        <v>17</v>
      </c>
      <c r="B24" s="21" t="str">
        <f ca="1">INDEX(Details_Internal!$A$11:$A$112,MATCH(A24,INDIRECT("Details_Internal!$"&amp;$M$2&amp;"$11"):INDIRECT("Details_Internal!$"&amp;$M$2&amp;"$110"),0))</f>
        <v>Демьянович Д.</v>
      </c>
      <c r="C24" s="21">
        <f ca="1">INDEX([1]Details_Internal!$B$11:$B$112,MATCH(A24,INDIRECT("Details_Internal!$"&amp;$M$2&amp;"$11"):INDIRECT("Details_Internal!$"&amp;$M$2&amp;"$110"),0))</f>
        <v>0</v>
      </c>
      <c r="D24" s="22">
        <f ca="1">INDEX(OFFSET(INDIRECT("Details_Internal!$"&amp;$M$2&amp;"$11"),0,-1):OFFSET(INDIRECT("Details_Internal!$"&amp;$M$2&amp;"$110"),0,-1),MATCH(A24,INDIRECT("Details_Internal!$"&amp;$M$2&amp;"$11"):INDIRECT("Details_Internal!$"&amp;$M$2&amp;"$110"),0))</f>
        <v>21.000038461538463</v>
      </c>
      <c r="F24"/>
    </row>
    <row r="25" spans="1:6">
      <c r="A25" s="23">
        <f t="shared" si="0"/>
        <v>18</v>
      </c>
      <c r="B25" s="21" t="str">
        <f ca="1">INDEX(Details_Internal!$A$11:$A$112,MATCH(A25,INDIRECT("Details_Internal!$"&amp;$M$2&amp;"$11"):INDIRECT("Details_Internal!$"&amp;$M$2&amp;"$110"),0))</f>
        <v>Змиевский А.</v>
      </c>
      <c r="C25" s="21">
        <f ca="1">INDEX([1]Details_Internal!$B$11:$B$112,MATCH(A25,INDIRECT("Details_Internal!$"&amp;$M$2&amp;"$11"):INDIRECT("Details_Internal!$"&amp;$M$2&amp;"$110"),0))</f>
        <v>0</v>
      </c>
      <c r="D25" s="22">
        <f ca="1">INDEX(OFFSET(INDIRECT("Details_Internal!$"&amp;$M$2&amp;"$11"),0,-1):OFFSET(INDIRECT("Details_Internal!$"&amp;$M$2&amp;"$110"),0,-1),MATCH(A25,INDIRECT("Details_Internal!$"&amp;$M$2&amp;"$11"):INDIRECT("Details_Internal!$"&amp;$M$2&amp;"$110"),0))</f>
        <v>21.000027027027024</v>
      </c>
      <c r="F25"/>
    </row>
    <row r="26" spans="1:6">
      <c r="A26" s="23">
        <f t="shared" si="0"/>
        <v>19</v>
      </c>
      <c r="B26" s="21" t="str">
        <f ca="1">INDEX(Details_Internal!$A$11:$A$112,MATCH(A26,INDIRECT("Details_Internal!$"&amp;$M$2&amp;"$11"):INDIRECT("Details_Internal!$"&amp;$M$2&amp;"$110"),0))</f>
        <v>Повидайко С.</v>
      </c>
      <c r="C26" s="21">
        <f ca="1">INDEX([1]Details_Internal!$B$11:$B$112,MATCH(A26,INDIRECT("Details_Internal!$"&amp;$M$2&amp;"$11"):INDIRECT("Details_Internal!$"&amp;$M$2&amp;"$110"),0))</f>
        <v>0</v>
      </c>
      <c r="D26" s="22">
        <f ca="1">INDEX(OFFSET(INDIRECT("Details_Internal!$"&amp;$M$2&amp;"$11"),0,-1):OFFSET(INDIRECT("Details_Internal!$"&amp;$M$2&amp;"$110"),0,-1),MATCH(A26,INDIRECT("Details_Internal!$"&amp;$M$2&amp;"$11"):INDIRECT("Details_Internal!$"&amp;$M$2&amp;"$110"),0))</f>
        <v>21.000016666666667</v>
      </c>
      <c r="F26"/>
    </row>
    <row r="27" spans="1:6">
      <c r="A27" s="24">
        <f t="shared" si="0"/>
        <v>20</v>
      </c>
      <c r="B27" s="21" t="str">
        <f ca="1">INDEX(Details_Internal!$A$11:$A$112,MATCH(A27,INDIRECT("Details_Internal!$"&amp;$M$2&amp;"$11"):INDIRECT("Details_Internal!$"&amp;$M$2&amp;"$110"),0))</f>
        <v>Шикунов В.</v>
      </c>
      <c r="C27" s="21">
        <f ca="1">INDEX([1]Details_Internal!$B$11:$B$112,MATCH(A27,INDIRECT("Details_Internal!$"&amp;$M$2&amp;"$11"):INDIRECT("Details_Internal!$"&amp;$M$2&amp;"$110"),0))</f>
        <v>0</v>
      </c>
      <c r="D27" s="22">
        <f ca="1">INDEX(OFFSET(INDIRECT("Details_Internal!$"&amp;$M$2&amp;"$11"),0,-1):OFFSET(INDIRECT("Details_Internal!$"&amp;$M$2&amp;"$110"),0,-1),MATCH(A27,INDIRECT("Details_Internal!$"&amp;$M$2&amp;"$11"):INDIRECT("Details_Internal!$"&amp;$M$2&amp;"$110"),0))</f>
        <v>21.000012048192769</v>
      </c>
      <c r="F27"/>
    </row>
    <row r="28" spans="1:6">
      <c r="A28" s="23">
        <f t="shared" si="0"/>
        <v>21</v>
      </c>
      <c r="B28" s="21" t="str">
        <f ca="1">INDEX(Details_Internal!$A$11:$A$112,MATCH(A28,INDIRECT("Details_Internal!$"&amp;$M$2&amp;"$11"):INDIRECT("Details_Internal!$"&amp;$M$2&amp;"$110"),0))</f>
        <v>Воличенко А.</v>
      </c>
      <c r="C28" s="21">
        <f ca="1">INDEX([1]Details_Internal!$B$11:$B$112,MATCH(A28,INDIRECT("Details_Internal!$"&amp;$M$2&amp;"$11"):INDIRECT("Details_Internal!$"&amp;$M$2&amp;"$110"),0))</f>
        <v>0</v>
      </c>
      <c r="D28" s="22">
        <f ca="1">INDEX(OFFSET(INDIRECT("Details_Internal!$"&amp;$M$2&amp;"$11"),0,-1):OFFSET(INDIRECT("Details_Internal!$"&amp;$M$2&amp;"$110"),0,-1),MATCH(A28,INDIRECT("Details_Internal!$"&amp;$M$2&amp;"$11"):INDIRECT("Details_Internal!$"&amp;$M$2&amp;"$110"),0))</f>
        <v>18.000050000000002</v>
      </c>
      <c r="F28"/>
    </row>
    <row r="29" spans="1:6">
      <c r="A29" s="23">
        <f t="shared" si="0"/>
        <v>22</v>
      </c>
      <c r="B29" s="21" t="str">
        <f ca="1">INDEX(Details_Internal!$A$11:$A$112,MATCH(A29,INDIRECT("Details_Internal!$"&amp;$M$2&amp;"$11"):INDIRECT("Details_Internal!$"&amp;$M$2&amp;"$110"),0))</f>
        <v>Руткевич В.</v>
      </c>
      <c r="C29" s="21">
        <f ca="1">INDEX([1]Details_Internal!$B$11:$B$112,MATCH(A29,INDIRECT("Details_Internal!$"&amp;$M$2&amp;"$11"):INDIRECT("Details_Internal!$"&amp;$M$2&amp;"$110"),0))</f>
        <v>0</v>
      </c>
      <c r="D29" s="22">
        <f ca="1">INDEX(OFFSET(INDIRECT("Details_Internal!$"&amp;$M$2&amp;"$11"),0,-1):OFFSET(INDIRECT("Details_Internal!$"&amp;$M$2&amp;"$110"),0,-1),MATCH(A29,INDIRECT("Details_Internal!$"&amp;$M$2&amp;"$11"):INDIRECT("Details_Internal!$"&amp;$M$2&amp;"$110"),0))</f>
        <v>18.000015151515157</v>
      </c>
      <c r="F29"/>
    </row>
    <row r="30" spans="1:6">
      <c r="A30" s="23">
        <f t="shared" si="0"/>
        <v>23</v>
      </c>
      <c r="B30" s="21" t="str">
        <f ca="1">INDEX(Details_Internal!$A$11:$A$112,MATCH(A30,INDIRECT("Details_Internal!$"&amp;$M$2&amp;"$11"):INDIRECT("Details_Internal!$"&amp;$M$2&amp;"$110"),0))</f>
        <v>Циркунов М.В.</v>
      </c>
      <c r="C30" s="21">
        <f ca="1">INDEX([1]Details_Internal!$B$11:$B$112,MATCH(A30,INDIRECT("Details_Internal!$"&amp;$M$2&amp;"$11"):INDIRECT("Details_Internal!$"&amp;$M$2&amp;"$110"),0))</f>
        <v>0</v>
      </c>
      <c r="D30" s="22">
        <f ca="1">INDEX(OFFSET(INDIRECT("Details_Internal!$"&amp;$M$2&amp;"$11"),0,-1):OFFSET(INDIRECT("Details_Internal!$"&amp;$M$2&amp;"$110"),0,-1),MATCH(A30,INDIRECT("Details_Internal!$"&amp;$M$2&amp;"$11"):INDIRECT("Details_Internal!$"&amp;$M$2&amp;"$110"),0))</f>
        <v>17.000012499999997</v>
      </c>
      <c r="F30"/>
    </row>
    <row r="31" spans="1:6">
      <c r="A31" s="23">
        <f t="shared" si="0"/>
        <v>24</v>
      </c>
      <c r="B31" s="21" t="str">
        <f ca="1">INDEX(Details_Internal!$A$11:$A$112,MATCH(A31,INDIRECT("Details_Internal!$"&amp;$M$2&amp;"$11"):INDIRECT("Details_Internal!$"&amp;$M$2&amp;"$110"),0))</f>
        <v>Батюшко О.</v>
      </c>
      <c r="C31" s="21">
        <f ca="1">INDEX([1]Details_Internal!$B$11:$B$112,MATCH(A31,INDIRECT("Details_Internal!$"&amp;$M$2&amp;"$11"):INDIRECT("Details_Internal!$"&amp;$M$2&amp;"$110"),0))</f>
        <v>0</v>
      </c>
      <c r="D31" s="22">
        <f ca="1">INDEX(OFFSET(INDIRECT("Details_Internal!$"&amp;$M$2&amp;"$11"),0,-1):OFFSET(INDIRECT("Details_Internal!$"&amp;$M$2&amp;"$110"),0,-1),MATCH(A31,INDIRECT("Details_Internal!$"&amp;$M$2&amp;"$11"):INDIRECT("Details_Internal!$"&amp;$M$2&amp;"$110"),0))</f>
        <v>16.000076923076925</v>
      </c>
      <c r="F31"/>
    </row>
    <row r="32" spans="1:6">
      <c r="A32" s="23">
        <f t="shared" si="0"/>
        <v>25</v>
      </c>
      <c r="B32" s="21" t="str">
        <f ca="1">INDEX(Details_Internal!$A$11:$A$112,MATCH(A32,INDIRECT("Details_Internal!$"&amp;$M$2&amp;"$11"):INDIRECT("Details_Internal!$"&amp;$M$2&amp;"$110"),0))</f>
        <v>Нилабович Ю.</v>
      </c>
      <c r="C32" s="21">
        <f ca="1">INDEX([1]Details_Internal!$B$11:$B$112,MATCH(A32,INDIRECT("Details_Internal!$"&amp;$M$2&amp;"$11"):INDIRECT("Details_Internal!$"&amp;$M$2&amp;"$110"),0))</f>
        <v>0</v>
      </c>
      <c r="D32" s="22">
        <f ca="1">INDEX(OFFSET(INDIRECT("Details_Internal!$"&amp;$M$2&amp;"$11"),0,-1):OFFSET(INDIRECT("Details_Internal!$"&amp;$M$2&amp;"$110"),0,-1),MATCH(A32,INDIRECT("Details_Internal!$"&amp;$M$2&amp;"$11"):INDIRECT("Details_Internal!$"&amp;$M$2&amp;"$110"),0))</f>
        <v>14.000017543859649</v>
      </c>
      <c r="F32"/>
    </row>
    <row r="33" spans="1:6">
      <c r="A33" s="23">
        <f t="shared" si="0"/>
        <v>26</v>
      </c>
      <c r="B33" s="21" t="str">
        <f ca="1">INDEX(Details_Internal!$A$11:$A$112,MATCH(A33,INDIRECT("Details_Internal!$"&amp;$M$2&amp;"$11"):INDIRECT("Details_Internal!$"&amp;$M$2&amp;"$110"),0))</f>
        <v>Прокопенко А.</v>
      </c>
      <c r="C33" s="21">
        <f ca="1">INDEX([1]Details_Internal!$B$11:$B$112,MATCH(A33,INDIRECT("Details_Internal!$"&amp;$M$2&amp;"$11"):INDIRECT("Details_Internal!$"&amp;$M$2&amp;"$110"),0))</f>
        <v>0</v>
      </c>
      <c r="D33" s="22">
        <f ca="1">INDEX(OFFSET(INDIRECT("Details_Internal!$"&amp;$M$2&amp;"$11"),0,-1):OFFSET(INDIRECT("Details_Internal!$"&amp;$M$2&amp;"$110"),0,-1),MATCH(A33,INDIRECT("Details_Internal!$"&amp;$M$2&amp;"$11"):INDIRECT("Details_Internal!$"&amp;$M$2&amp;"$110"),0))</f>
        <v>14.000016393442623</v>
      </c>
      <c r="F33"/>
    </row>
    <row r="34" spans="1:6">
      <c r="A34" s="23">
        <f t="shared" si="0"/>
        <v>27</v>
      </c>
      <c r="B34" s="21" t="str">
        <f ca="1">INDEX(Details_Internal!$A$11:$A$112,MATCH(A34,INDIRECT("Details_Internal!$"&amp;$M$2&amp;"$11"):INDIRECT("Details_Internal!$"&amp;$M$2&amp;"$110"),0))</f>
        <v>Самцов Ю.А.</v>
      </c>
      <c r="C34" s="21">
        <f ca="1">INDEX([1]Details_Internal!$B$11:$B$112,MATCH(A34,INDIRECT("Details_Internal!$"&amp;$M$2&amp;"$11"):INDIRECT("Details_Internal!$"&amp;$M$2&amp;"$110"),0))</f>
        <v>0</v>
      </c>
      <c r="D34" s="22">
        <f ca="1">INDEX(OFFSET(INDIRECT("Details_Internal!$"&amp;$M$2&amp;"$11"),0,-1):OFFSET(INDIRECT("Details_Internal!$"&amp;$M$2&amp;"$110"),0,-1),MATCH(A34,INDIRECT("Details_Internal!$"&amp;$M$2&amp;"$11"):INDIRECT("Details_Internal!$"&amp;$M$2&amp;"$110"),0))</f>
        <v>14.000014925373137</v>
      </c>
      <c r="F34"/>
    </row>
    <row r="35" spans="1:6">
      <c r="A35" s="23">
        <f t="shared" si="0"/>
        <v>28</v>
      </c>
      <c r="B35" s="21" t="str">
        <f ca="1">INDEX(Details_Internal!$A$11:$A$112,MATCH(A35,INDIRECT("Details_Internal!$"&amp;$M$2&amp;"$11"):INDIRECT("Details_Internal!$"&amp;$M$2&amp;"$110"),0))</f>
        <v>Закржевский О.</v>
      </c>
      <c r="C35" s="21">
        <f ca="1">INDEX([1]Details_Internal!$B$11:$B$112,MATCH(A35,INDIRECT("Details_Internal!$"&amp;$M$2&amp;"$11"):INDIRECT("Details_Internal!$"&amp;$M$2&amp;"$110"),0))</f>
        <v>0</v>
      </c>
      <c r="D35" s="22">
        <f ca="1">INDEX(OFFSET(INDIRECT("Details_Internal!$"&amp;$M$2&amp;"$11"),0,-1):OFFSET(INDIRECT("Details_Internal!$"&amp;$M$2&amp;"$110"),0,-1),MATCH(A35,INDIRECT("Details_Internal!$"&amp;$M$2&amp;"$11"):INDIRECT("Details_Internal!$"&amp;$M$2&amp;"$110"),0))</f>
        <v>13.000027777777774</v>
      </c>
      <c r="F35"/>
    </row>
    <row r="36" spans="1:6">
      <c r="A36" s="23">
        <f t="shared" si="0"/>
        <v>29</v>
      </c>
      <c r="B36" s="21" t="str">
        <f ca="1">INDEX(Details_Internal!$A$11:$A$112,MATCH(A36,INDIRECT("Details_Internal!$"&amp;$M$2&amp;"$11"):INDIRECT("Details_Internal!$"&amp;$M$2&amp;"$110"),0))</f>
        <v>Левизов С.Л.</v>
      </c>
      <c r="C36" s="21">
        <f ca="1">INDEX([1]Details_Internal!$B$11:$B$112,MATCH(A36,INDIRECT("Details_Internal!$"&amp;$M$2&amp;"$11"):INDIRECT("Details_Internal!$"&amp;$M$2&amp;"$110"),0))</f>
        <v>0</v>
      </c>
      <c r="D36" s="22">
        <f ca="1">INDEX(OFFSET(INDIRECT("Details_Internal!$"&amp;$M$2&amp;"$11"),0,-1):OFFSET(INDIRECT("Details_Internal!$"&amp;$M$2&amp;"$110"),0,-1),MATCH(A36,INDIRECT("Details_Internal!$"&amp;$M$2&amp;"$11"):INDIRECT("Details_Internal!$"&amp;$M$2&amp;"$110"),0))</f>
        <v>11.00001923076924</v>
      </c>
      <c r="F36"/>
    </row>
    <row r="37" spans="1:6">
      <c r="A37" s="23">
        <f t="shared" si="0"/>
        <v>30</v>
      </c>
      <c r="B37" s="21" t="str">
        <f ca="1">INDEX(Details_Internal!$A$11:$A$112,MATCH(A37,INDIRECT("Details_Internal!$"&amp;$M$2&amp;"$11"):INDIRECT("Details_Internal!$"&amp;$M$2&amp;"$110"),0))</f>
        <v>Хортов Ю.</v>
      </c>
      <c r="C37" s="21">
        <f ca="1">INDEX([1]Details_Internal!$B$11:$B$112,MATCH(A37,INDIRECT("Details_Internal!$"&amp;$M$2&amp;"$11"):INDIRECT("Details_Internal!$"&amp;$M$2&amp;"$110"),0))</f>
        <v>0</v>
      </c>
      <c r="D37" s="22">
        <f ca="1">INDEX(OFFSET(INDIRECT("Details_Internal!$"&amp;$M$2&amp;"$11"),0,-1):OFFSET(INDIRECT("Details_Internal!$"&amp;$M$2&amp;"$110"),0,-1),MATCH(A37,INDIRECT("Details_Internal!$"&amp;$M$2&amp;"$11"):INDIRECT("Details_Internal!$"&amp;$M$2&amp;"$110"),0))</f>
        <v>11.000012658227847</v>
      </c>
      <c r="F37"/>
    </row>
    <row r="38" spans="1:6">
      <c r="A38" s="23">
        <f t="shared" si="0"/>
        <v>31</v>
      </c>
      <c r="B38" s="21" t="str">
        <f ca="1">INDEX(Details_Internal!$A$11:$A$112,MATCH(A38,INDIRECT("Details_Internal!$"&amp;$M$2&amp;"$11"):INDIRECT("Details_Internal!$"&amp;$M$2&amp;"$110"),0))</f>
        <v>Игнатович П.В.</v>
      </c>
      <c r="C38" s="21">
        <f ca="1">INDEX([1]Details_Internal!$B$11:$B$112,MATCH(A38,INDIRECT("Details_Internal!$"&amp;$M$2&amp;"$11"):INDIRECT("Details_Internal!$"&amp;$M$2&amp;"$110"),0))</f>
        <v>0</v>
      </c>
      <c r="D38" s="22">
        <f ca="1">INDEX(OFFSET(INDIRECT("Details_Internal!$"&amp;$M$2&amp;"$11"),0,-1):OFFSET(INDIRECT("Details_Internal!$"&amp;$M$2&amp;"$110"),0,-1),MATCH(A38,INDIRECT("Details_Internal!$"&amp;$M$2&amp;"$11"):INDIRECT("Details_Internal!$"&amp;$M$2&amp;"$110"),0))</f>
        <v>7.0000256410256441</v>
      </c>
      <c r="F38"/>
    </row>
    <row r="39" spans="1:6">
      <c r="A39" s="23">
        <f t="shared" si="0"/>
        <v>32</v>
      </c>
      <c r="B39" s="21" t="str">
        <f ca="1">INDEX(Details_Internal!$A$11:$A$112,MATCH(A39,INDIRECT("Details_Internal!$"&amp;$M$2&amp;"$11"):INDIRECT("Details_Internal!$"&amp;$M$2&amp;"$110"),0))</f>
        <v>Буната А.М.</v>
      </c>
      <c r="C39" s="21">
        <f ca="1">INDEX([1]Details_Internal!$B$11:$B$112,MATCH(A39,INDIRECT("Details_Internal!$"&amp;$M$2&amp;"$11"):INDIRECT("Details_Internal!$"&amp;$M$2&amp;"$110"),0))</f>
        <v>0</v>
      </c>
      <c r="D39" s="22">
        <f ca="1">INDEX(OFFSET(INDIRECT("Details_Internal!$"&amp;$M$2&amp;"$11"),0,-1):OFFSET(INDIRECT("Details_Internal!$"&amp;$M$2&amp;"$110"),0,-1),MATCH(A39,INDIRECT("Details_Internal!$"&amp;$M$2&amp;"$11"):INDIRECT("Details_Internal!$"&amp;$M$2&amp;"$110"),0))</f>
        <v>6.0000588235294146</v>
      </c>
      <c r="F39"/>
    </row>
    <row r="40" spans="1:6">
      <c r="A40" s="23">
        <f t="shared" si="0"/>
        <v>33</v>
      </c>
      <c r="B40" s="21" t="str">
        <f ca="1">INDEX(Details_Internal!$A$11:$A$112,MATCH(A40,INDIRECT("Details_Internal!$"&amp;$M$2&amp;"$11"):INDIRECT("Details_Internal!$"&amp;$M$2&amp;"$110"),0))</f>
        <v>Быков В.</v>
      </c>
      <c r="C40" s="21">
        <f ca="1">INDEX([1]Details_Internal!$B$11:$B$112,MATCH(A40,INDIRECT("Details_Internal!$"&amp;$M$2&amp;"$11"):INDIRECT("Details_Internal!$"&amp;$M$2&amp;"$110"),0))</f>
        <v>0</v>
      </c>
      <c r="D40" s="22">
        <f ca="1">INDEX(OFFSET(INDIRECT("Details_Internal!$"&amp;$M$2&amp;"$11"),0,-1):OFFSET(INDIRECT("Details_Internal!$"&amp;$M$2&amp;"$110"),0,-1),MATCH(A40,INDIRECT("Details_Internal!$"&amp;$M$2&amp;"$11"):INDIRECT("Details_Internal!$"&amp;$M$2&amp;"$110"),0))</f>
        <v>5.000055555555555</v>
      </c>
      <c r="F40"/>
    </row>
    <row r="41" spans="1:6">
      <c r="A41" s="23">
        <f t="shared" si="0"/>
        <v>34</v>
      </c>
      <c r="B41" s="21" t="str">
        <f ca="1">INDEX(Details_Internal!$A$11:$A$112,MATCH(A41,INDIRECT("Details_Internal!$"&amp;$M$2&amp;"$11"):INDIRECT("Details_Internal!$"&amp;$M$2&amp;"$110"),0))</f>
        <v>Смельняк В.</v>
      </c>
      <c r="C41" s="21">
        <f ca="1">INDEX([1]Details_Internal!$B$11:$B$112,MATCH(A41,INDIRECT("Details_Internal!$"&amp;$M$2&amp;"$11"):INDIRECT("Details_Internal!$"&amp;$M$2&amp;"$110"),0))</f>
        <v>0</v>
      </c>
      <c r="D41" s="22">
        <f ca="1">INDEX(OFFSET(INDIRECT("Details_Internal!$"&amp;$M$2&amp;"$11"),0,-1):OFFSET(INDIRECT("Details_Internal!$"&amp;$M$2&amp;"$110"),0,-1),MATCH(A41,INDIRECT("Details_Internal!$"&amp;$M$2&amp;"$11"):INDIRECT("Details_Internal!$"&amp;$M$2&amp;"$110"),0))</f>
        <v>4.0000138888888941</v>
      </c>
      <c r="F41"/>
    </row>
    <row r="42" spans="1:6">
      <c r="A42" s="23">
        <f t="shared" si="0"/>
        <v>35</v>
      </c>
      <c r="B42" s="21" t="str">
        <f ca="1">INDEX(Details_Internal!$A$11:$A$112,MATCH(A42,INDIRECT("Details_Internal!$"&amp;$M$2&amp;"$11"):INDIRECT("Details_Internal!$"&amp;$M$2&amp;"$110"),0))</f>
        <v>Кишкурно А.</v>
      </c>
      <c r="C42" s="21">
        <f ca="1">INDEX([1]Details_Internal!$B$11:$B$112,MATCH(A42,INDIRECT("Details_Internal!$"&amp;$M$2&amp;"$11"):INDIRECT("Details_Internal!$"&amp;$M$2&amp;"$110"),0))</f>
        <v>0</v>
      </c>
      <c r="D42" s="22">
        <f ca="1">INDEX(OFFSET(INDIRECT("Details_Internal!$"&amp;$M$2&amp;"$11"),0,-1):OFFSET(INDIRECT("Details_Internal!$"&amp;$M$2&amp;"$110"),0,-1),MATCH(A42,INDIRECT("Details_Internal!$"&amp;$M$2&amp;"$11"):INDIRECT("Details_Internal!$"&amp;$M$2&amp;"$110"),0))</f>
        <v>3.0000212765957492</v>
      </c>
      <c r="F42"/>
    </row>
    <row r="43" spans="1:6">
      <c r="A43" s="23">
        <f t="shared" si="0"/>
        <v>36</v>
      </c>
      <c r="B43" s="21" t="str">
        <f ca="1">INDEX(Details_Internal!$A$11:$A$112,MATCH(A43,INDIRECT("Details_Internal!$"&amp;$M$2&amp;"$11"):INDIRECT("Details_Internal!$"&amp;$M$2&amp;"$110"),0))</f>
        <v>Новиченко В.М.</v>
      </c>
      <c r="C43" s="21">
        <f ca="1">INDEX([1]Details_Internal!$B$11:$B$112,MATCH(A43,INDIRECT("Details_Internal!$"&amp;$M$2&amp;"$11"):INDIRECT("Details_Internal!$"&amp;$M$2&amp;"$110"),0))</f>
        <v>0</v>
      </c>
      <c r="D43" s="22">
        <f ca="1">INDEX(OFFSET(INDIRECT("Details_Internal!$"&amp;$M$2&amp;"$11"),0,-1):OFFSET(INDIRECT("Details_Internal!$"&amp;$M$2&amp;"$110"),0,-1),MATCH(A43,INDIRECT("Details_Internal!$"&amp;$M$2&amp;"$11"):INDIRECT("Details_Internal!$"&amp;$M$2&amp;"$110"),0))</f>
        <v>3.0000172413793109</v>
      </c>
      <c r="F43"/>
    </row>
    <row r="44" spans="1:6">
      <c r="A44" s="23">
        <f t="shared" si="0"/>
        <v>37</v>
      </c>
      <c r="B44" s="21" t="str">
        <f ca="1">INDEX(Details_Internal!$A$11:$A$112,MATCH(A44,INDIRECT("Details_Internal!$"&amp;$M$2&amp;"$11"):INDIRECT("Details_Internal!$"&amp;$M$2&amp;"$110"),0))</f>
        <v>Касабуцкий А.Н.</v>
      </c>
      <c r="C44" s="21">
        <f ca="1">INDEX([1]Details_Internal!$B$11:$B$112,MATCH(A44,INDIRECT("Details_Internal!$"&amp;$M$2&amp;"$11"):INDIRECT("Details_Internal!$"&amp;$M$2&amp;"$110"),0))</f>
        <v>0</v>
      </c>
      <c r="D44" s="22">
        <f ca="1">INDEX(OFFSET(INDIRECT("Details_Internal!$"&amp;$M$2&amp;"$11"),0,-1):OFFSET(INDIRECT("Details_Internal!$"&amp;$M$2&amp;"$110"),0,-1),MATCH(A44,INDIRECT("Details_Internal!$"&amp;$M$2&amp;"$11"):INDIRECT("Details_Internal!$"&amp;$M$2&amp;"$110"),0))</f>
        <v>2.0000232558139537</v>
      </c>
      <c r="F44"/>
    </row>
    <row r="45" spans="1:6">
      <c r="A45" s="23">
        <f t="shared" si="0"/>
        <v>38</v>
      </c>
      <c r="B45" s="21" t="str">
        <f ca="1">INDEX(Details_Internal!$A$11:$A$112,MATCH(A45,INDIRECT("Details_Internal!$"&amp;$M$2&amp;"$11"):INDIRECT("Details_Internal!$"&amp;$M$2&amp;"$110"),0))</f>
        <v>Юшкевич Р.</v>
      </c>
      <c r="C45" s="21">
        <f ca="1">INDEX([1]Details_Internal!$B$11:$B$112,MATCH(A45,INDIRECT("Details_Internal!$"&amp;$M$2&amp;"$11"):INDIRECT("Details_Internal!$"&amp;$M$2&amp;"$110"),0))</f>
        <v>0</v>
      </c>
      <c r="D45" s="22">
        <f ca="1">INDEX(OFFSET(INDIRECT("Details_Internal!$"&amp;$M$2&amp;"$11"),0,-1):OFFSET(INDIRECT("Details_Internal!$"&amp;$M$2&amp;"$110"),0,-1),MATCH(A45,INDIRECT("Details_Internal!$"&amp;$M$2&amp;"$11"):INDIRECT("Details_Internal!$"&amp;$M$2&amp;"$110"),0))</f>
        <v>2.0000114942528735</v>
      </c>
      <c r="F45"/>
    </row>
    <row r="46" spans="1:6">
      <c r="A46" s="23">
        <f t="shared" si="0"/>
        <v>39</v>
      </c>
      <c r="B46" s="21" t="str">
        <f ca="1">INDEX(Details_Internal!$A$11:$A$112,MATCH(A46,INDIRECT("Details_Internal!$"&amp;$M$2&amp;"$11"):INDIRECT("Details_Internal!$"&amp;$M$2&amp;"$110"),0))</f>
        <v>Алексеев П.</v>
      </c>
      <c r="C46" s="21">
        <f ca="1">INDEX([1]Details_Internal!$B$11:$B$112,MATCH(A46,INDIRECT("Details_Internal!$"&amp;$M$2&amp;"$11"):INDIRECT("Details_Internal!$"&amp;$M$2&amp;"$110"),0))</f>
        <v>0</v>
      </c>
      <c r="D46" s="22">
        <f ca="1">INDEX(OFFSET(INDIRECT("Details_Internal!$"&amp;$M$2&amp;"$11"),0,-1):OFFSET(INDIRECT("Details_Internal!$"&amp;$M$2&amp;"$110"),0,-1),MATCH(A46,INDIRECT("Details_Internal!$"&amp;$M$2&amp;"$11"):INDIRECT("Details_Internal!$"&amp;$M$2&amp;"$110"),0))</f>
        <v>9.0909090909363499E-5</v>
      </c>
      <c r="F46"/>
    </row>
    <row r="47" spans="1:6">
      <c r="A47" s="23">
        <f t="shared" si="0"/>
        <v>40</v>
      </c>
      <c r="B47" s="21" t="str">
        <f ca="1">INDEX(Details_Internal!$A$11:$A$112,MATCH(A47,INDIRECT("Details_Internal!$"&amp;$M$2&amp;"$11"):INDIRECT("Details_Internal!$"&amp;$M$2&amp;"$110"),0))</f>
        <v>Бейтюк А.</v>
      </c>
      <c r="C47" s="21">
        <f ca="1">INDEX([1]Details_Internal!$B$11:$B$112,MATCH(A47,INDIRECT("Details_Internal!$"&amp;$M$2&amp;"$11"):INDIRECT("Details_Internal!$"&amp;$M$2&amp;"$110"),0))</f>
        <v>0</v>
      </c>
      <c r="D47" s="22">
        <f ca="1">INDEX(OFFSET(INDIRECT("Details_Internal!$"&amp;$M$2&amp;"$11"),0,-1):OFFSET(INDIRECT("Details_Internal!$"&amp;$M$2&amp;"$110"),0,-1),MATCH(A47,INDIRECT("Details_Internal!$"&amp;$M$2&amp;"$11"):INDIRECT("Details_Internal!$"&amp;$M$2&amp;"$110"),0))</f>
        <v>7.1428571428278076E-5</v>
      </c>
      <c r="F47"/>
    </row>
    <row r="48" spans="1:6">
      <c r="A48" s="23">
        <f t="shared" si="0"/>
        <v>41</v>
      </c>
      <c r="B48" s="21" t="str">
        <f ca="1">INDEX(Details_Internal!$A$11:$A$112,MATCH(A48,INDIRECT("Details_Internal!$"&amp;$M$2&amp;"$11"):INDIRECT("Details_Internal!$"&amp;$M$2&amp;"$110"),0))</f>
        <v>Беловежкин А.В.</v>
      </c>
      <c r="C48" s="21">
        <f ca="1">INDEX([1]Details_Internal!$B$11:$B$112,MATCH(A48,INDIRECT("Details_Internal!$"&amp;$M$2&amp;"$11"):INDIRECT("Details_Internal!$"&amp;$M$2&amp;"$110"),0))</f>
        <v>0</v>
      </c>
      <c r="D48" s="22">
        <f ca="1">INDEX(OFFSET(INDIRECT("Details_Internal!$"&amp;$M$2&amp;"$11"),0,-1):OFFSET(INDIRECT("Details_Internal!$"&amp;$M$2&amp;"$110"),0,-1),MATCH(A48,INDIRECT("Details_Internal!$"&amp;$M$2&amp;"$11"):INDIRECT("Details_Internal!$"&amp;$M$2&amp;"$110"),0))</f>
        <v>6.6666666665327057E-5</v>
      </c>
      <c r="F48"/>
    </row>
    <row r="49" spans="1:6">
      <c r="A49" s="23">
        <f t="shared" si="0"/>
        <v>42</v>
      </c>
      <c r="B49" s="21" t="str">
        <f ca="1">INDEX(Details_Internal!$A$11:$A$112,MATCH(A49,INDIRECT("Details_Internal!$"&amp;$M$2&amp;"$11"):INDIRECT("Details_Internal!$"&amp;$M$2&amp;"$110"),0))</f>
        <v>Бельский П.В.</v>
      </c>
      <c r="C49" s="21">
        <f ca="1">INDEX([1]Details_Internal!$B$11:$B$112,MATCH(A49,INDIRECT("Details_Internal!$"&amp;$M$2&amp;"$11"):INDIRECT("Details_Internal!$"&amp;$M$2&amp;"$110"),0))</f>
        <v>0</v>
      </c>
      <c r="D49" s="22">
        <f ca="1">INDEX(OFFSET(INDIRECT("Details_Internal!$"&amp;$M$2&amp;"$11"),0,-1):OFFSET(INDIRECT("Details_Internal!$"&amp;$M$2&amp;"$110"),0,-1),MATCH(A49,INDIRECT("Details_Internal!$"&amp;$M$2&amp;"$11"):INDIRECT("Details_Internal!$"&amp;$M$2&amp;"$110"),0))</f>
        <v>6.2500000000298428E-5</v>
      </c>
      <c r="F49"/>
    </row>
    <row r="50" spans="1:6">
      <c r="A50" s="23">
        <f t="shared" si="0"/>
        <v>43</v>
      </c>
      <c r="B50" s="21" t="str">
        <f ca="1">INDEX(Details_Internal!$A$11:$A$112,MATCH(A50,INDIRECT("Details_Internal!$"&amp;$M$2&amp;"$11"):INDIRECT("Details_Internal!$"&amp;$M$2&amp;"$110"),0))</f>
        <v>Васькович В.В.</v>
      </c>
      <c r="C50" s="21">
        <f ca="1">INDEX([1]Details_Internal!$B$11:$B$112,MATCH(A50,INDIRECT("Details_Internal!$"&amp;$M$2&amp;"$11"):INDIRECT("Details_Internal!$"&amp;$M$2&amp;"$110"),0))</f>
        <v>0</v>
      </c>
      <c r="D50" s="22">
        <f ca="1">INDEX(OFFSET(INDIRECT("Details_Internal!$"&amp;$M$2&amp;"$11"),0,-1):OFFSET(INDIRECT("Details_Internal!$"&amp;$M$2&amp;"$110"),0,-1),MATCH(A50,INDIRECT("Details_Internal!$"&amp;$M$2&amp;"$11"):INDIRECT("Details_Internal!$"&amp;$M$2&amp;"$110"),0))</f>
        <v>5.2631578947304192E-5</v>
      </c>
      <c r="F50"/>
    </row>
    <row r="51" spans="1:6">
      <c r="A51" s="23">
        <f t="shared" si="0"/>
        <v>44</v>
      </c>
      <c r="B51" s="21" t="str">
        <f ca="1">INDEX(Details_Internal!$A$11:$A$112,MATCH(A51,INDIRECT("Details_Internal!$"&amp;$M$2&amp;"$11"):INDIRECT("Details_Internal!$"&amp;$M$2&amp;"$110"),0))</f>
        <v>Волчков Е.</v>
      </c>
      <c r="C51" s="21">
        <f ca="1">INDEX([1]Details_Internal!$B$11:$B$112,MATCH(A51,INDIRECT("Details_Internal!$"&amp;$M$2&amp;"$11"):INDIRECT("Details_Internal!$"&amp;$M$2&amp;"$110"),0))</f>
        <v>0</v>
      </c>
      <c r="D51" s="22">
        <f ca="1">INDEX(OFFSET(INDIRECT("Details_Internal!$"&amp;$M$2&amp;"$11"),0,-1):OFFSET(INDIRECT("Details_Internal!$"&amp;$M$2&amp;"$110"),0,-1),MATCH(A51,INDIRECT("Details_Internal!$"&amp;$M$2&amp;"$11"):INDIRECT("Details_Internal!$"&amp;$M$2&amp;"$110"),0))</f>
        <v>4.7619047618852051E-5</v>
      </c>
      <c r="F51"/>
    </row>
    <row r="52" spans="1:6">
      <c r="A52" s="23">
        <f t="shared" si="0"/>
        <v>45</v>
      </c>
      <c r="B52" s="21" t="str">
        <f ca="1">INDEX(Details_Internal!$A$11:$A$112,MATCH(A52,INDIRECT("Details_Internal!$"&amp;$M$2&amp;"$11"):INDIRECT("Details_Internal!$"&amp;$M$2&amp;"$110"),0))</f>
        <v>Воробьев А.</v>
      </c>
      <c r="C52" s="21">
        <f ca="1">INDEX([1]Details_Internal!$B$11:$B$112,MATCH(A52,INDIRECT("Details_Internal!$"&amp;$M$2&amp;"$11"):INDIRECT("Details_Internal!$"&amp;$M$2&amp;"$110"),0))</f>
        <v>0</v>
      </c>
      <c r="D52" s="22">
        <f ca="1">INDEX(OFFSET(INDIRECT("Details_Internal!$"&amp;$M$2&amp;"$11"),0,-1):OFFSET(INDIRECT("Details_Internal!$"&amp;$M$2&amp;"$110"),0,-1),MATCH(A52,INDIRECT("Details_Internal!$"&amp;$M$2&amp;"$11"):INDIRECT("Details_Internal!$"&amp;$M$2&amp;"$110"),0))</f>
        <v>4.5454545454459705E-5</v>
      </c>
      <c r="F52"/>
    </row>
    <row r="53" spans="1:6">
      <c r="A53" s="23">
        <f t="shared" si="0"/>
        <v>46</v>
      </c>
      <c r="B53" s="21" t="str">
        <f ca="1">INDEX(Details_Internal!$A$11:$A$112,MATCH(A53,INDIRECT("Details_Internal!$"&amp;$M$2&amp;"$11"):INDIRECT("Details_Internal!$"&amp;$M$2&amp;"$110"),0))</f>
        <v>Герловский И.</v>
      </c>
      <c r="C53" s="21">
        <f ca="1">INDEX([1]Details_Internal!$B$11:$B$112,MATCH(A53,INDIRECT("Details_Internal!$"&amp;$M$2&amp;"$11"):INDIRECT("Details_Internal!$"&amp;$M$2&amp;"$110"),0))</f>
        <v>0</v>
      </c>
      <c r="D53" s="22">
        <f ca="1">INDEX(OFFSET(INDIRECT("Details_Internal!$"&amp;$M$2&amp;"$11"),0,-1):OFFSET(INDIRECT("Details_Internal!$"&amp;$M$2&amp;"$110"),0,-1),MATCH(A53,INDIRECT("Details_Internal!$"&amp;$M$2&amp;"$11"):INDIRECT("Details_Internal!$"&amp;$M$2&amp;"$110"),0))</f>
        <v>4.3478260868923257E-5</v>
      </c>
      <c r="F53"/>
    </row>
    <row r="54" spans="1:6">
      <c r="A54" s="23">
        <f t="shared" si="0"/>
        <v>47</v>
      </c>
      <c r="B54" s="21" t="str">
        <f ca="1">INDEX(Details_Internal!$A$11:$A$112,MATCH(A54,INDIRECT("Details_Internal!$"&amp;$M$2&amp;"$11"):INDIRECT("Details_Internal!$"&amp;$M$2&amp;"$110"),0))</f>
        <v>Горбунов С.</v>
      </c>
      <c r="C54" s="21">
        <f ca="1">INDEX([1]Details_Internal!$B$11:$B$112,MATCH(A54,INDIRECT("Details_Internal!$"&amp;$M$2&amp;"$11"):INDIRECT("Details_Internal!$"&amp;$M$2&amp;"$110"),0))</f>
        <v>0</v>
      </c>
      <c r="D54" s="22">
        <f ca="1">INDEX(OFFSET(INDIRECT("Details_Internal!$"&amp;$M$2&amp;"$11"),0,-1):OFFSET(INDIRECT("Details_Internal!$"&amp;$M$2&amp;"$110"),0,-1),MATCH(A54,INDIRECT("Details_Internal!$"&amp;$M$2&amp;"$11"):INDIRECT("Details_Internal!$"&amp;$M$2&amp;"$110"),0))</f>
        <v>4.16666666662735E-5</v>
      </c>
      <c r="F54"/>
    </row>
    <row r="55" spans="1:6">
      <c r="A55" s="23">
        <f t="shared" si="0"/>
        <v>48</v>
      </c>
      <c r="B55" s="21" t="str">
        <f ca="1">INDEX(Details_Internal!$A$11:$A$112,MATCH(A55,INDIRECT("Details_Internal!$"&amp;$M$2&amp;"$11"):INDIRECT("Details_Internal!$"&amp;$M$2&amp;"$110"),0))</f>
        <v>Демидюк Ю.</v>
      </c>
      <c r="C55" s="21">
        <f ca="1">INDEX([1]Details_Internal!$B$11:$B$112,MATCH(A55,INDIRECT("Details_Internal!$"&amp;$M$2&amp;"$11"):INDIRECT("Details_Internal!$"&amp;$M$2&amp;"$110"),0))</f>
        <v>0</v>
      </c>
      <c r="D55" s="22">
        <f ca="1">INDEX(OFFSET(INDIRECT("Details_Internal!$"&amp;$M$2&amp;"$11"),0,-1):OFFSET(INDIRECT("Details_Internal!$"&amp;$M$2&amp;"$110"),0,-1),MATCH(A55,INDIRECT("Details_Internal!$"&amp;$M$2&amp;"$11"):INDIRECT("Details_Internal!$"&amp;$M$2&amp;"$110"),0))</f>
        <v>4.0000000000262048E-5</v>
      </c>
      <c r="F55"/>
    </row>
    <row r="56" spans="1:6">
      <c r="A56" s="23">
        <f t="shared" si="0"/>
        <v>49</v>
      </c>
      <c r="B56" s="21" t="str">
        <f ca="1">INDEX(Details_Internal!$A$11:$A$112,MATCH(A56,INDIRECT("Details_Internal!$"&amp;$M$2&amp;"$11"):INDIRECT("Details_Internal!$"&amp;$M$2&amp;"$110"),0))</f>
        <v>Долбик А.</v>
      </c>
      <c r="C56" s="21">
        <f ca="1">INDEX([1]Details_Internal!$B$11:$B$112,MATCH(A56,INDIRECT("Details_Internal!$"&amp;$M$2&amp;"$11"):INDIRECT("Details_Internal!$"&amp;$M$2&amp;"$110"),0))</f>
        <v>0</v>
      </c>
      <c r="D56" s="22">
        <f ca="1">INDEX(OFFSET(INDIRECT("Details_Internal!$"&amp;$M$2&amp;"$11"),0,-1):OFFSET(INDIRECT("Details_Internal!$"&amp;$M$2&amp;"$110"),0,-1),MATCH(A56,INDIRECT("Details_Internal!$"&amp;$M$2&amp;"$11"):INDIRECT("Details_Internal!$"&amp;$M$2&amp;"$110"),0))</f>
        <v>3.5714285714583127E-5</v>
      </c>
      <c r="F56"/>
    </row>
    <row r="57" spans="1:6">
      <c r="A57" s="23">
        <f t="shared" si="0"/>
        <v>50</v>
      </c>
      <c r="B57" s="21" t="str">
        <f ca="1">INDEX(Details_Internal!$A$11:$A$112,MATCH(A57,INDIRECT("Details_Internal!$"&amp;$M$2&amp;"$11"):INDIRECT("Details_Internal!$"&amp;$M$2&amp;"$110"),0))</f>
        <v>Долбик Б.</v>
      </c>
      <c r="C57" s="21">
        <f ca="1">INDEX([1]Details_Internal!$B$11:$B$112,MATCH(A57,INDIRECT("Details_Internal!$"&amp;$M$2&amp;"$11"):INDIRECT("Details_Internal!$"&amp;$M$2&amp;"$110"),0))</f>
        <v>0</v>
      </c>
      <c r="D57" s="22">
        <f ca="1">INDEX(OFFSET(INDIRECT("Details_Internal!$"&amp;$M$2&amp;"$11"),0,-1):OFFSET(INDIRECT("Details_Internal!$"&amp;$M$2&amp;"$110"),0,-1),MATCH(A57,INDIRECT("Details_Internal!$"&amp;$M$2&amp;"$11"):INDIRECT("Details_Internal!$"&amp;$M$2&amp;"$110"),0))</f>
        <v>3.4482758620058007E-5</v>
      </c>
      <c r="F57"/>
    </row>
    <row r="58" spans="1:6">
      <c r="A58" s="23">
        <f t="shared" si="0"/>
        <v>51</v>
      </c>
      <c r="B58" s="21" t="str">
        <f ca="1">INDEX(Details_Internal!$A$11:$A$112,MATCH(A58,INDIRECT("Details_Internal!$"&amp;$M$2&amp;"$11"):INDIRECT("Details_Internal!$"&amp;$M$2&amp;"$110"),0))</f>
        <v>Дорошкевич С.</v>
      </c>
      <c r="C58" s="21">
        <f ca="1">INDEX([1]Details_Internal!$B$11:$B$112,MATCH(A58,INDIRECT("Details_Internal!$"&amp;$M$2&amp;"$11"):INDIRECT("Details_Internal!$"&amp;$M$2&amp;"$110"),0))</f>
        <v>0</v>
      </c>
      <c r="D58" s="22">
        <f ca="1">INDEX(OFFSET(INDIRECT("Details_Internal!$"&amp;$M$2&amp;"$11"),0,-1):OFFSET(INDIRECT("Details_Internal!$"&amp;$M$2&amp;"$110"),0,-1),MATCH(A58,INDIRECT("Details_Internal!$"&amp;$M$2&amp;"$11"):INDIRECT("Details_Internal!$"&amp;$M$2&amp;"$110"),0))</f>
        <v>3.3333333333329662E-5</v>
      </c>
      <c r="F58"/>
    </row>
    <row r="59" spans="1:6">
      <c r="A59" s="23">
        <f t="shared" si="0"/>
        <v>52</v>
      </c>
      <c r="B59" s="21" t="str">
        <f ca="1">INDEX(Details_Internal!$A$11:$A$112,MATCH(A59,INDIRECT("Details_Internal!$"&amp;$M$2&amp;"$11"):INDIRECT("Details_Internal!$"&amp;$M$2&amp;"$110"),0))</f>
        <v>Дусов Д.Д.</v>
      </c>
      <c r="C59" s="21">
        <f ca="1">INDEX([1]Details_Internal!$B$11:$B$112,MATCH(A59,INDIRECT("Details_Internal!$"&amp;$M$2&amp;"$11"):INDIRECT("Details_Internal!$"&amp;$M$2&amp;"$110"),0))</f>
        <v>0</v>
      </c>
      <c r="D59" s="22">
        <f ca="1">INDEX(OFFSET(INDIRECT("Details_Internal!$"&amp;$M$2&amp;"$11"),0,-1):OFFSET(INDIRECT("Details_Internal!$"&amp;$M$2&amp;"$110"),0,-1),MATCH(A59,INDIRECT("Details_Internal!$"&amp;$M$2&amp;"$11"):INDIRECT("Details_Internal!$"&amp;$M$2&amp;"$110"),0))</f>
        <v>3.1250000000149214E-5</v>
      </c>
      <c r="F59"/>
    </row>
    <row r="60" spans="1:6">
      <c r="A60" s="23">
        <f t="shared" si="0"/>
        <v>53</v>
      </c>
      <c r="B60" s="21" t="str">
        <f ca="1">INDEX(Details_Internal!$A$11:$A$112,MATCH(A60,INDIRECT("Details_Internal!$"&amp;$M$2&amp;"$11"):INDIRECT("Details_Internal!$"&amp;$M$2&amp;"$110"),0))</f>
        <v>Дятко И.</v>
      </c>
      <c r="C60" s="21">
        <f ca="1">INDEX([1]Details_Internal!$B$11:$B$112,MATCH(A60,INDIRECT("Details_Internal!$"&amp;$M$2&amp;"$11"):INDIRECT("Details_Internal!$"&amp;$M$2&amp;"$110"),0))</f>
        <v>0</v>
      </c>
      <c r="D60" s="22">
        <f ca="1">INDEX(OFFSET(INDIRECT("Details_Internal!$"&amp;$M$2&amp;"$11"),0,-1):OFFSET(INDIRECT("Details_Internal!$"&amp;$M$2&amp;"$110"),0,-1),MATCH(A60,INDIRECT("Details_Internal!$"&amp;$M$2&amp;"$11"):INDIRECT("Details_Internal!$"&amp;$M$2&amp;"$110"),0))</f>
        <v>3.0303030302825107E-5</v>
      </c>
      <c r="F60"/>
    </row>
    <row r="61" spans="1:6">
      <c r="A61" s="23">
        <f t="shared" si="0"/>
        <v>54</v>
      </c>
      <c r="B61" s="21" t="str">
        <f ca="1">INDEX(Details_Internal!$A$11:$A$112,MATCH(A61,INDIRECT("Details_Internal!$"&amp;$M$2&amp;"$11"):INDIRECT("Details_Internal!$"&amp;$M$2&amp;"$110"),0))</f>
        <v>Ефимов Я.А.</v>
      </c>
      <c r="C61" s="21">
        <f ca="1">INDEX([1]Details_Internal!$B$11:$B$112,MATCH(A61,INDIRECT("Details_Internal!$"&amp;$M$2&amp;"$11"):INDIRECT("Details_Internal!$"&amp;$M$2&amp;"$110"),0))</f>
        <v>0</v>
      </c>
      <c r="D61" s="22">
        <f ca="1">INDEX(OFFSET(INDIRECT("Details_Internal!$"&amp;$M$2&amp;"$11"),0,-1):OFFSET(INDIRECT("Details_Internal!$"&amp;$M$2&amp;"$110"),0,-1),MATCH(A61,INDIRECT("Details_Internal!$"&amp;$M$2&amp;"$11"):INDIRECT("Details_Internal!$"&amp;$M$2&amp;"$110"),0))</f>
        <v>2.9411764705500332E-5</v>
      </c>
      <c r="F61"/>
    </row>
    <row r="62" spans="1:6">
      <c r="A62" s="23">
        <f t="shared" si="0"/>
        <v>55</v>
      </c>
      <c r="B62" s="21" t="str">
        <f ca="1">INDEX(Details_Internal!$A$11:$A$112,MATCH(A62,INDIRECT("Details_Internal!$"&amp;$M$2&amp;"$11"):INDIRECT("Details_Internal!$"&amp;$M$2&amp;"$110"),0))</f>
        <v>Жемайтус И.И.</v>
      </c>
      <c r="C62" s="21">
        <f ca="1">INDEX([1]Details_Internal!$B$11:$B$112,MATCH(A62,INDIRECT("Details_Internal!$"&amp;$M$2&amp;"$11"):INDIRECT("Details_Internal!$"&amp;$M$2&amp;"$110"),0))</f>
        <v>0</v>
      </c>
      <c r="D62" s="22">
        <f ca="1">INDEX(OFFSET(INDIRECT("Details_Internal!$"&amp;$M$2&amp;"$11"),0,-1):OFFSET(INDIRECT("Details_Internal!$"&amp;$M$2&amp;"$110"),0,-1),MATCH(A62,INDIRECT("Details_Internal!$"&amp;$M$2&amp;"$11"):INDIRECT("Details_Internal!$"&amp;$M$2&amp;"$110"),0))</f>
        <v>2.8571428572377044E-5</v>
      </c>
      <c r="F62"/>
    </row>
    <row r="63" spans="1:6">
      <c r="A63" s="23">
        <f t="shared" si="0"/>
        <v>56</v>
      </c>
      <c r="B63" s="21" t="str">
        <f ca="1">INDEX(Details_Internal!$A$11:$A$112,MATCH(A63,INDIRECT("Details_Internal!$"&amp;$M$2&amp;"$11"):INDIRECT("Details_Internal!$"&amp;$M$2&amp;"$110"),0))</f>
        <v>Ивлев В.</v>
      </c>
      <c r="C63" s="21">
        <f ca="1">INDEX([1]Details_Internal!$B$11:$B$112,MATCH(A63,INDIRECT("Details_Internal!$"&amp;$M$2&amp;"$11"):INDIRECT("Details_Internal!$"&amp;$M$2&amp;"$110"),0))</f>
        <v>0</v>
      </c>
      <c r="D63" s="22">
        <f ca="1">INDEX(OFFSET(INDIRECT("Details_Internal!$"&amp;$M$2&amp;"$11"),0,-1):OFFSET(INDIRECT("Details_Internal!$"&amp;$M$2&amp;"$110"),0,-1),MATCH(A63,INDIRECT("Details_Internal!$"&amp;$M$2&amp;"$11"):INDIRECT("Details_Internal!$"&amp;$M$2&amp;"$110"),0))</f>
        <v>2.6315789474651297E-5</v>
      </c>
      <c r="F63"/>
    </row>
    <row r="64" spans="1:6">
      <c r="A64" s="23">
        <f t="shared" si="0"/>
        <v>57</v>
      </c>
      <c r="B64" s="21" t="str">
        <f ca="1">INDEX(Details_Internal!$A$11:$A$112,MATCH(A64,INDIRECT("Details_Internal!$"&amp;$M$2&amp;"$11"):INDIRECT("Details_Internal!$"&amp;$M$2&amp;"$110"),0))</f>
        <v>Изместьев Д.</v>
      </c>
      <c r="C64" s="21">
        <f ca="1">INDEX([1]Details_Internal!$B$11:$B$112,MATCH(A64,INDIRECT("Details_Internal!$"&amp;$M$2&amp;"$11"):INDIRECT("Details_Internal!$"&amp;$M$2&amp;"$110"),0))</f>
        <v>0</v>
      </c>
      <c r="D64" s="22">
        <f ca="1">INDEX(OFFSET(INDIRECT("Details_Internal!$"&amp;$M$2&amp;"$11"),0,-1):OFFSET(INDIRECT("Details_Internal!$"&amp;$M$2&amp;"$110"),0,-1),MATCH(A64,INDIRECT("Details_Internal!$"&amp;$M$2&amp;"$11"):INDIRECT("Details_Internal!$"&amp;$M$2&amp;"$110"),0))</f>
        <v>2.5000000007935341E-5</v>
      </c>
      <c r="F64"/>
    </row>
    <row r="65" spans="1:6">
      <c r="A65" s="23">
        <f t="shared" si="0"/>
        <v>58</v>
      </c>
      <c r="B65" s="21" t="str">
        <f ca="1">INDEX(Details_Internal!$A$11:$A$112,MATCH(A65,INDIRECT("Details_Internal!$"&amp;$M$2&amp;"$11"):INDIRECT("Details_Internal!$"&amp;$M$2&amp;"$110"),0))</f>
        <v>Кадовбин А.А.</v>
      </c>
      <c r="C65" s="21">
        <f ca="1">INDEX([1]Details_Internal!$B$11:$B$112,MATCH(A65,INDIRECT("Details_Internal!$"&amp;$M$2&amp;"$11"):INDIRECT("Details_Internal!$"&amp;$M$2&amp;"$110"),0))</f>
        <v>0</v>
      </c>
      <c r="D65" s="22">
        <f ca="1">INDEX(OFFSET(INDIRECT("Details_Internal!$"&amp;$M$2&amp;"$11"),0,-1):OFFSET(INDIRECT("Details_Internal!$"&amp;$M$2&amp;"$110"),0,-1),MATCH(A65,INDIRECT("Details_Internal!$"&amp;$M$2&amp;"$11"):INDIRECT("Details_Internal!$"&amp;$M$2&amp;"$110"),0))</f>
        <v>2.4390243902328024E-5</v>
      </c>
      <c r="F65"/>
    </row>
    <row r="66" spans="1:6">
      <c r="A66" s="23">
        <f t="shared" si="0"/>
        <v>59</v>
      </c>
      <c r="B66" s="21" t="str">
        <f ca="1">INDEX(Details_Internal!$A$11:$A$112,MATCH(A66,INDIRECT("Details_Internal!$"&amp;$M$2&amp;"$11"):INDIRECT("Details_Internal!$"&amp;$M$2&amp;"$110"),0))</f>
        <v>Карпенко Д.</v>
      </c>
      <c r="C66" s="21">
        <f ca="1">INDEX([1]Details_Internal!$B$11:$B$112,MATCH(A66,INDIRECT("Details_Internal!$"&amp;$M$2&amp;"$11"):INDIRECT("Details_Internal!$"&amp;$M$2&amp;"$110"),0))</f>
        <v>0</v>
      </c>
      <c r="D66" s="22">
        <f ca="1">INDEX(OFFSET(INDIRECT("Details_Internal!$"&amp;$M$2&amp;"$11"),0,-1):OFFSET(INDIRECT("Details_Internal!$"&amp;$M$2&amp;"$110"),0,-1),MATCH(A66,INDIRECT("Details_Internal!$"&amp;$M$2&amp;"$11"):INDIRECT("Details_Internal!$"&amp;$M$2&amp;"$110"),0))</f>
        <v>2.3809523809203981E-5</v>
      </c>
      <c r="F66"/>
    </row>
    <row r="67" spans="1:6">
      <c r="A67" s="23">
        <f t="shared" si="0"/>
        <v>60</v>
      </c>
      <c r="B67" s="21" t="str">
        <f ca="1">INDEX(Details_Internal!$A$11:$A$112,MATCH(A67,INDIRECT("Details_Internal!$"&amp;$M$2&amp;"$11"):INDIRECT("Details_Internal!$"&amp;$M$2&amp;"$110"),0))</f>
        <v>Кашпуров Д.</v>
      </c>
      <c r="C67" s="21">
        <f ca="1">INDEX([1]Details_Internal!$B$11:$B$112,MATCH(A67,INDIRECT("Details_Internal!$"&amp;$M$2&amp;"$11"):INDIRECT("Details_Internal!$"&amp;$M$2&amp;"$110"),0))</f>
        <v>0</v>
      </c>
      <c r="D67" s="22">
        <f ca="1">INDEX(OFFSET(INDIRECT("Details_Internal!$"&amp;$M$2&amp;"$11"),0,-1):OFFSET(INDIRECT("Details_Internal!$"&amp;$M$2&amp;"$110"),0,-1),MATCH(A67,INDIRECT("Details_Internal!$"&amp;$M$2&amp;"$11"):INDIRECT("Details_Internal!$"&amp;$M$2&amp;"$110"),0))</f>
        <v>2.2222222222367805E-5</v>
      </c>
      <c r="F67"/>
    </row>
    <row r="68" spans="1:6">
      <c r="A68" s="23">
        <f t="shared" si="0"/>
        <v>61</v>
      </c>
      <c r="B68" s="21" t="str">
        <f ca="1">INDEX(Details_Internal!$A$11:$A$112,MATCH(A68,INDIRECT("Details_Internal!$"&amp;$M$2&amp;"$11"):INDIRECT("Details_Internal!$"&amp;$M$2&amp;"$110"),0))</f>
        <v>Кистень А.А.</v>
      </c>
      <c r="C68" s="21">
        <f ca="1">INDEX([1]Details_Internal!$B$11:$B$112,MATCH(A68,INDIRECT("Details_Internal!$"&amp;$M$2&amp;"$11"):INDIRECT("Details_Internal!$"&amp;$M$2&amp;"$110"),0))</f>
        <v>0</v>
      </c>
      <c r="D68" s="22">
        <f ca="1">INDEX(OFFSET(INDIRECT("Details_Internal!$"&amp;$M$2&amp;"$11"),0,-1):OFFSET(INDIRECT("Details_Internal!$"&amp;$M$2&amp;"$110"),0,-1),MATCH(A68,INDIRECT("Details_Internal!$"&amp;$M$2&amp;"$11"):INDIRECT("Details_Internal!$"&amp;$M$2&amp;"$110"),0))</f>
        <v>2.1739130435349807E-5</v>
      </c>
      <c r="F68"/>
    </row>
    <row r="69" spans="1:6">
      <c r="A69" s="23">
        <f t="shared" si="0"/>
        <v>62</v>
      </c>
      <c r="B69" s="21" t="str">
        <f ca="1">INDEX(Details_Internal!$A$11:$A$112,MATCH(A69,INDIRECT("Details_Internal!$"&amp;$M$2&amp;"$11"):INDIRECT("Details_Internal!$"&amp;$M$2&amp;"$110"),0))</f>
        <v>Клечко А.</v>
      </c>
      <c r="C69" s="21">
        <f ca="1">INDEX([1]Details_Internal!$B$11:$B$112,MATCH(A69,INDIRECT("Details_Internal!$"&amp;$M$2&amp;"$11"):INDIRECT("Details_Internal!$"&amp;$M$2&amp;"$110"),0))</f>
        <v>0</v>
      </c>
      <c r="D69" s="22">
        <f ca="1">INDEX(OFFSET(INDIRECT("Details_Internal!$"&amp;$M$2&amp;"$11"),0,-1):OFFSET(INDIRECT("Details_Internal!$"&amp;$M$2&amp;"$110"),0,-1),MATCH(A69,INDIRECT("Details_Internal!$"&amp;$M$2&amp;"$11"):INDIRECT("Details_Internal!$"&amp;$M$2&amp;"$110"),0))</f>
        <v>2.0833333330472215E-5</v>
      </c>
      <c r="F69"/>
    </row>
    <row r="70" spans="1:6">
      <c r="A70" s="23">
        <f t="shared" si="0"/>
        <v>63</v>
      </c>
      <c r="B70" s="21" t="str">
        <f ca="1">INDEX(Details_Internal!$A$11:$A$112,MATCH(A70,INDIRECT("Details_Internal!$"&amp;$M$2&amp;"$11"):INDIRECT("Details_Internal!$"&amp;$M$2&amp;"$110"),0))</f>
        <v>Кнутов С.В.</v>
      </c>
      <c r="C70" s="21">
        <f ca="1">INDEX([1]Details_Internal!$B$11:$B$112,MATCH(A70,INDIRECT("Details_Internal!$"&amp;$M$2&amp;"$11"):INDIRECT("Details_Internal!$"&amp;$M$2&amp;"$110"),0))</f>
        <v>0</v>
      </c>
      <c r="D70" s="22">
        <f ca="1">INDEX(OFFSET(INDIRECT("Details_Internal!$"&amp;$M$2&amp;"$11"),0,-1):OFFSET(INDIRECT("Details_Internal!$"&amp;$M$2&amp;"$110"),0,-1),MATCH(A70,INDIRECT("Details_Internal!$"&amp;$M$2&amp;"$11"):INDIRECT("Details_Internal!$"&amp;$M$2&amp;"$110"),0))</f>
        <v>2.0408163265095425E-5</v>
      </c>
      <c r="F70"/>
    </row>
    <row r="71" spans="1:6">
      <c r="A71" s="23">
        <f t="shared" si="0"/>
        <v>64</v>
      </c>
      <c r="B71" s="21" t="str">
        <f ca="1">INDEX(Details_Internal!$A$11:$A$112,MATCH(A71,INDIRECT("Details_Internal!$"&amp;$M$2&amp;"$11"):INDIRECT("Details_Internal!$"&amp;$M$2&amp;"$110"),0))</f>
        <v>Кузнецов Д.</v>
      </c>
      <c r="C71" s="21">
        <f ca="1">INDEX([1]Details_Internal!$B$11:$B$112,MATCH(A71,INDIRECT("Details_Internal!$"&amp;$M$2&amp;"$11"):INDIRECT("Details_Internal!$"&amp;$M$2&amp;"$110"),0))</f>
        <v>0</v>
      </c>
      <c r="D71" s="22">
        <f ca="1">INDEX(OFFSET(INDIRECT("Details_Internal!$"&amp;$M$2&amp;"$11"),0,-1):OFFSET(INDIRECT("Details_Internal!$"&amp;$M$2&amp;"$110"),0,-1),MATCH(A71,INDIRECT("Details_Internal!$"&amp;$M$2&amp;"$11"):INDIRECT("Details_Internal!$"&amp;$M$2&amp;"$110"),0))</f>
        <v>1.9607843137148251E-5</v>
      </c>
      <c r="F71"/>
    </row>
    <row r="72" spans="1:6">
      <c r="A72" s="23">
        <f t="shared" si="0"/>
        <v>65</v>
      </c>
      <c r="B72" s="21" t="str">
        <f ca="1">INDEX(Details_Internal!$A$11:$A$112,MATCH(A72,INDIRECT("Details_Internal!$"&amp;$M$2&amp;"$11"):INDIRECT("Details_Internal!$"&amp;$M$2&amp;"$110"),0))</f>
        <v>Маркевич И.</v>
      </c>
      <c r="C72" s="21">
        <f ca="1">INDEX([1]Details_Internal!$B$11:$B$112,MATCH(A72,INDIRECT("Details_Internal!$"&amp;$M$2&amp;"$11"):INDIRECT("Details_Internal!$"&amp;$M$2&amp;"$110"),0))</f>
        <v>0</v>
      </c>
      <c r="D72" s="22">
        <f ca="1">INDEX(OFFSET(INDIRECT("Details_Internal!$"&amp;$M$2&amp;"$11"),0,-1):OFFSET(INDIRECT("Details_Internal!$"&amp;$M$2&amp;"$110"),0,-1),MATCH(A72,INDIRECT("Details_Internal!$"&amp;$M$2&amp;"$11"):INDIRECT("Details_Internal!$"&amp;$M$2&amp;"$110"),0))</f>
        <v>1.8518518519528016E-5</v>
      </c>
      <c r="F72"/>
    </row>
    <row r="73" spans="1:6">
      <c r="A73" s="23">
        <f t="shared" si="0"/>
        <v>66</v>
      </c>
      <c r="B73" s="21" t="str">
        <f ca="1">INDEX(Details_Internal!$A$11:$A$112,MATCH(A73,INDIRECT("Details_Internal!$"&amp;$M$2&amp;"$11"):INDIRECT("Details_Internal!$"&amp;$M$2&amp;"$110"),0))</f>
        <v>Нагула П.</v>
      </c>
      <c r="C73" s="21">
        <f ca="1">INDEX([1]Details_Internal!$B$11:$B$112,MATCH(A73,INDIRECT("Details_Internal!$"&amp;$M$2&amp;"$11"):INDIRECT("Details_Internal!$"&amp;$M$2&amp;"$110"),0))</f>
        <v>0</v>
      </c>
      <c r="D73" s="22">
        <f ca="1">INDEX(OFFSET(INDIRECT("Details_Internal!$"&amp;$M$2&amp;"$11"),0,-1):OFFSET(INDIRECT("Details_Internal!$"&amp;$M$2&amp;"$110"),0,-1),MATCH(A73,INDIRECT("Details_Internal!$"&amp;$M$2&amp;"$11"):INDIRECT("Details_Internal!$"&amp;$M$2&amp;"$110"),0))</f>
        <v>1.7857142854182939E-5</v>
      </c>
      <c r="F73"/>
    </row>
    <row r="74" spans="1:6">
      <c r="A74" s="23">
        <f t="shared" ref="A74:A92" si="1">A73+1</f>
        <v>67</v>
      </c>
      <c r="B74" s="21" t="str">
        <f ca="1">INDEX(Details_Internal!$A$11:$A$112,MATCH(A74,INDIRECT("Details_Internal!$"&amp;$M$2&amp;"$11"):INDIRECT("Details_Internal!$"&amp;$M$2&amp;"$110"),0))</f>
        <v>Пасюк А.Г.</v>
      </c>
      <c r="C74" s="21">
        <f ca="1">INDEX([1]Details_Internal!$B$11:$B$112,MATCH(A74,INDIRECT("Details_Internal!$"&amp;$M$2&amp;"$11"):INDIRECT("Details_Internal!$"&amp;$M$2&amp;"$110"),0))</f>
        <v>0</v>
      </c>
      <c r="D74" s="22">
        <f ca="1">INDEX(OFFSET(INDIRECT("Details_Internal!$"&amp;$M$2&amp;"$11"),0,-1):OFFSET(INDIRECT("Details_Internal!$"&amp;$M$2&amp;"$110"),0,-1),MATCH(A74,INDIRECT("Details_Internal!$"&amp;$M$2&amp;"$11"):INDIRECT("Details_Internal!$"&amp;$M$2&amp;"$110"),0))</f>
        <v>1.6949152541911872E-5</v>
      </c>
      <c r="F74"/>
    </row>
    <row r="75" spans="1:6">
      <c r="A75" s="23">
        <f t="shared" si="1"/>
        <v>68</v>
      </c>
      <c r="B75" s="21" t="str">
        <f ca="1">INDEX(Details_Internal!$A$11:$A$112,MATCH(A75,INDIRECT("Details_Internal!$"&amp;$M$2&amp;"$11"):INDIRECT("Details_Internal!$"&amp;$M$2&amp;"$110"),0))</f>
        <v>Ромейко В.В.</v>
      </c>
      <c r="C75" s="21">
        <f ca="1">INDEX([1]Details_Internal!$B$11:$B$112,MATCH(A75,INDIRECT("Details_Internal!$"&amp;$M$2&amp;"$11"):INDIRECT("Details_Internal!$"&amp;$M$2&amp;"$110"),0))</f>
        <v>0</v>
      </c>
      <c r="D75" s="22">
        <f ca="1">INDEX(OFFSET(INDIRECT("Details_Internal!$"&amp;$M$2&amp;"$11"),0,-1):OFFSET(INDIRECT("Details_Internal!$"&amp;$M$2&amp;"$110"),0,-1),MATCH(A75,INDIRECT("Details_Internal!$"&amp;$M$2&amp;"$11"):INDIRECT("Details_Internal!$"&amp;$M$2&amp;"$110"),0))</f>
        <v>1.562499999252509E-5</v>
      </c>
      <c r="F75"/>
    </row>
    <row r="76" spans="1:6">
      <c r="A76" s="23">
        <f t="shared" si="1"/>
        <v>69</v>
      </c>
      <c r="B76" s="21" t="str">
        <f ca="1">INDEX(Details_Internal!$A$11:$A$112,MATCH(A76,INDIRECT("Details_Internal!$"&amp;$M$2&amp;"$11"):INDIRECT("Details_Internal!$"&amp;$M$2&amp;"$110"),0))</f>
        <v>Рудьков С.Н.</v>
      </c>
      <c r="C76" s="21">
        <f ca="1">INDEX([1]Details_Internal!$B$11:$B$112,MATCH(A76,INDIRECT("Details_Internal!$"&amp;$M$2&amp;"$11"):INDIRECT("Details_Internal!$"&amp;$M$2&amp;"$110"),0))</f>
        <v>0</v>
      </c>
      <c r="D76" s="22">
        <f ca="1">INDEX(OFFSET(INDIRECT("Details_Internal!$"&amp;$M$2&amp;"$11"),0,-1):OFFSET(INDIRECT("Details_Internal!$"&amp;$M$2&amp;"$110"),0,-1),MATCH(A76,INDIRECT("Details_Internal!$"&amp;$M$2&amp;"$11"):INDIRECT("Details_Internal!$"&amp;$M$2&amp;"$110"),0))</f>
        <v>1.5384615384306244E-5</v>
      </c>
      <c r="F76"/>
    </row>
    <row r="77" spans="1:6">
      <c r="A77" s="23">
        <f t="shared" si="1"/>
        <v>70</v>
      </c>
      <c r="B77" s="21" t="str">
        <f ca="1">INDEX(Details_Internal!$A$11:$A$112,MATCH(A77,INDIRECT("Details_Internal!$"&amp;$M$2&amp;"$11"):INDIRECT("Details_Internal!$"&amp;$M$2&amp;"$110"),0))</f>
        <v>Сапрыко Н.</v>
      </c>
      <c r="C77" s="21">
        <f ca="1">INDEX([1]Details_Internal!$B$11:$B$112,MATCH(A77,INDIRECT("Details_Internal!$"&amp;$M$2&amp;"$11"):INDIRECT("Details_Internal!$"&amp;$M$2&amp;"$110"),0))</f>
        <v>0</v>
      </c>
      <c r="D77" s="22">
        <f ca="1">INDEX(OFFSET(INDIRECT("Details_Internal!$"&amp;$M$2&amp;"$11"),0,-1):OFFSET(INDIRECT("Details_Internal!$"&amp;$M$2&amp;"$110"),0,-1),MATCH(A77,INDIRECT("Details_Internal!$"&amp;$M$2&amp;"$11"):INDIRECT("Details_Internal!$"&amp;$M$2&amp;"$110"),0))</f>
        <v>1.4705882353638344E-5</v>
      </c>
      <c r="F77"/>
    </row>
    <row r="78" spans="1:6">
      <c r="A78" s="23">
        <f t="shared" si="1"/>
        <v>71</v>
      </c>
      <c r="B78" s="21" t="str">
        <f ca="1">INDEX(Details_Internal!$A$11:$A$112,MATCH(A78,INDIRECT("Details_Internal!$"&amp;$M$2&amp;"$11"):INDIRECT("Details_Internal!$"&amp;$M$2&amp;"$110"),0))</f>
        <v>Святощик В.</v>
      </c>
      <c r="C78" s="21">
        <f ca="1">INDEX([1]Details_Internal!$B$11:$B$112,MATCH(A78,INDIRECT("Details_Internal!$"&amp;$M$2&amp;"$11"):INDIRECT("Details_Internal!$"&amp;$M$2&amp;"$110"),0))</f>
        <v>0</v>
      </c>
      <c r="D78" s="22">
        <f ca="1">INDEX(OFFSET(INDIRECT("Details_Internal!$"&amp;$M$2&amp;"$11"),0,-1):OFFSET(INDIRECT("Details_Internal!$"&amp;$M$2&amp;"$110"),0,-1),MATCH(A78,INDIRECT("Details_Internal!$"&amp;$M$2&amp;"$11"):INDIRECT("Details_Internal!$"&amp;$M$2&amp;"$110"),0))</f>
        <v>1.4492753619421705E-5</v>
      </c>
      <c r="F78"/>
    </row>
    <row r="79" spans="1:6">
      <c r="A79" s="23">
        <f t="shared" si="1"/>
        <v>72</v>
      </c>
      <c r="B79" s="21" t="str">
        <f ca="1">INDEX(Details_Internal!$A$11:$A$112,MATCH(A79,INDIRECT("Details_Internal!$"&amp;$M$2&amp;"$11"):INDIRECT("Details_Internal!$"&amp;$M$2&amp;"$110"),0))</f>
        <v>Сикиржицкий В.</v>
      </c>
      <c r="C79" s="21">
        <f ca="1">INDEX([1]Details_Internal!$B$11:$B$112,MATCH(A79,INDIRECT("Details_Internal!$"&amp;$M$2&amp;"$11"):INDIRECT("Details_Internal!$"&amp;$M$2&amp;"$110"),0))</f>
        <v>0</v>
      </c>
      <c r="D79" s="22">
        <f ca="1">INDEX(OFFSET(INDIRECT("Details_Internal!$"&amp;$M$2&amp;"$11"),0,-1):OFFSET(INDIRECT("Details_Internal!$"&amp;$M$2&amp;"$110"),0,-1),MATCH(A79,INDIRECT("Details_Internal!$"&amp;$M$2&amp;"$11"):INDIRECT("Details_Internal!$"&amp;$M$2&amp;"$110"),0))</f>
        <v>1.4084507045097894E-5</v>
      </c>
      <c r="F79"/>
    </row>
    <row r="80" spans="1:6">
      <c r="A80" s="23">
        <f t="shared" si="1"/>
        <v>73</v>
      </c>
      <c r="B80" s="21" t="str">
        <f ca="1">INDEX(Details_Internal!$A$11:$A$112,MATCH(A80,INDIRECT("Details_Internal!$"&amp;$M$2&amp;"$11"):INDIRECT("Details_Internal!$"&amp;$M$2&amp;"$110"),0))</f>
        <v>Сопрыко Н.</v>
      </c>
      <c r="C80" s="21">
        <f ca="1">INDEX([1]Details_Internal!$B$11:$B$112,MATCH(A80,INDIRECT("Details_Internal!$"&amp;$M$2&amp;"$11"):INDIRECT("Details_Internal!$"&amp;$M$2&amp;"$110"),0))</f>
        <v>0</v>
      </c>
      <c r="D80" s="22">
        <f ca="1">INDEX(OFFSET(INDIRECT("Details_Internal!$"&amp;$M$2&amp;"$11"),0,-1):OFFSET(INDIRECT("Details_Internal!$"&amp;$M$2&amp;"$110"),0,-1),MATCH(A80,INDIRECT("Details_Internal!$"&amp;$M$2&amp;"$11"):INDIRECT("Details_Internal!$"&amp;$M$2&amp;"$110"),0))</f>
        <v>1.3698630136893541E-5</v>
      </c>
      <c r="F80"/>
    </row>
    <row r="81" spans="1:6">
      <c r="A81" s="23">
        <f t="shared" si="1"/>
        <v>74</v>
      </c>
      <c r="B81" s="21" t="str">
        <f ca="1">INDEX(Details_Internal!$A$11:$A$112,MATCH(A81,INDIRECT("Details_Internal!$"&amp;$M$2&amp;"$11"):INDIRECT("Details_Internal!$"&amp;$M$2&amp;"$110"),0))</f>
        <v>Троцкий А.</v>
      </c>
      <c r="C81" s="21">
        <f ca="1">INDEX([1]Details_Internal!$B$11:$B$112,MATCH(A81,INDIRECT("Details_Internal!$"&amp;$M$2&amp;"$11"):INDIRECT("Details_Internal!$"&amp;$M$2&amp;"$110"),0))</f>
        <v>0</v>
      </c>
      <c r="D81" s="22">
        <f ca="1">INDEX(OFFSET(INDIRECT("Details_Internal!$"&amp;$M$2&amp;"$11"),0,-1):OFFSET(INDIRECT("Details_Internal!$"&amp;$M$2&amp;"$110"),0,-1),MATCH(A81,INDIRECT("Details_Internal!$"&amp;$M$2&amp;"$11"):INDIRECT("Details_Internal!$"&amp;$M$2&amp;"$110"),0))</f>
        <v>1.3333333333420683E-5</v>
      </c>
      <c r="F81"/>
    </row>
    <row r="82" spans="1:6">
      <c r="A82" s="23">
        <f t="shared" si="1"/>
        <v>75</v>
      </c>
      <c r="B82" s="21" t="str">
        <f ca="1">INDEX(Details_Internal!$A$11:$A$112,MATCH(A82,INDIRECT("Details_Internal!$"&amp;$M$2&amp;"$11"):INDIRECT("Details_Internal!$"&amp;$M$2&amp;"$110"),0))</f>
        <v>Труханович А.</v>
      </c>
      <c r="C82" s="21">
        <f ca="1">INDEX([1]Details_Internal!$B$11:$B$112,MATCH(A82,INDIRECT("Details_Internal!$"&amp;$M$2&amp;"$11"):INDIRECT("Details_Internal!$"&amp;$M$2&amp;"$110"),0))</f>
        <v>0</v>
      </c>
      <c r="D82" s="22">
        <f ca="1">INDEX(OFFSET(INDIRECT("Details_Internal!$"&amp;$M$2&amp;"$11"),0,-1):OFFSET(INDIRECT("Details_Internal!$"&amp;$M$2&amp;"$110"),0,-1),MATCH(A82,INDIRECT("Details_Internal!$"&amp;$M$2&amp;"$11"):INDIRECT("Details_Internal!$"&amp;$M$2&amp;"$110"),0))</f>
        <v>1.3157894735549291E-5</v>
      </c>
      <c r="F82"/>
    </row>
    <row r="83" spans="1:6">
      <c r="A83" s="23">
        <f t="shared" si="1"/>
        <v>76</v>
      </c>
      <c r="B83" s="21" t="str">
        <f ca="1">INDEX(Details_Internal!$A$11:$A$112,MATCH(A83,INDIRECT("Details_Internal!$"&amp;$M$2&amp;"$11"):INDIRECT("Details_Internal!$"&amp;$M$2&amp;"$110"),0))</f>
        <v>Фоминов И.В.</v>
      </c>
      <c r="C83" s="21">
        <f ca="1">INDEX([1]Details_Internal!$B$11:$B$112,MATCH(A83,INDIRECT("Details_Internal!$"&amp;$M$2&amp;"$11"):INDIRECT("Details_Internal!$"&amp;$M$2&amp;"$110"),0))</f>
        <v>0</v>
      </c>
      <c r="D83" s="22">
        <f ca="1">INDEX(OFFSET(INDIRECT("Details_Internal!$"&amp;$M$2&amp;"$11"),0,-1):OFFSET(INDIRECT("Details_Internal!$"&amp;$M$2&amp;"$110"),0,-1),MATCH(A83,INDIRECT("Details_Internal!$"&amp;$M$2&amp;"$11"):INDIRECT("Details_Internal!$"&amp;$M$2&amp;"$110"),0))</f>
        <v>1.282051282203156E-5</v>
      </c>
      <c r="F83"/>
    </row>
    <row r="84" spans="1:6">
      <c r="A84" s="23">
        <f t="shared" si="1"/>
        <v>77</v>
      </c>
      <c r="B84" s="21" t="str">
        <f ca="1">INDEX(Details_Internal!$A$11:$A$112,MATCH(A84,INDIRECT("Details_Internal!$"&amp;$M$2&amp;"$11"):INDIRECT("Details_Internal!$"&amp;$M$2&amp;"$110"),0))</f>
        <v>Цыганков П.</v>
      </c>
      <c r="C84" s="21">
        <f ca="1">INDEX([1]Details_Internal!$B$11:$B$112,MATCH(A84,INDIRECT("Details_Internal!$"&amp;$M$2&amp;"$11"):INDIRECT("Details_Internal!$"&amp;$M$2&amp;"$110"),0))</f>
        <v>0</v>
      </c>
      <c r="D84" s="22">
        <f ca="1">INDEX(OFFSET(INDIRECT("Details_Internal!$"&amp;$M$2&amp;"$11"),0,-1):OFFSET(INDIRECT("Details_Internal!$"&amp;$M$2&amp;"$110"),0,-1),MATCH(A84,INDIRECT("Details_Internal!$"&amp;$M$2&amp;"$11"):INDIRECT("Details_Internal!$"&amp;$M$2&amp;"$110"),0))</f>
        <v>1.2345679012426558E-5</v>
      </c>
      <c r="F84"/>
    </row>
    <row r="85" spans="1:6">
      <c r="A85" s="23">
        <f t="shared" si="1"/>
        <v>78</v>
      </c>
      <c r="B85" s="21" t="str">
        <f ca="1">INDEX(Details_Internal!$A$11:$A$112,MATCH(A85,INDIRECT("Details_Internal!$"&amp;$M$2&amp;"$11"):INDIRECT("Details_Internal!$"&amp;$M$2&amp;"$110"),0))</f>
        <v>Шевчук А.В.</v>
      </c>
      <c r="C85" s="21">
        <f ca="1">INDEX([1]Details_Internal!$B$11:$B$112,MATCH(A85,INDIRECT("Details_Internal!$"&amp;$M$2&amp;"$11"):INDIRECT("Details_Internal!$"&amp;$M$2&amp;"$110"),0))</f>
        <v>0</v>
      </c>
      <c r="D85" s="22">
        <f ca="1">INDEX(OFFSET(INDIRECT("Details_Internal!$"&amp;$M$2&amp;"$11"),0,-1):OFFSET(INDIRECT("Details_Internal!$"&amp;$M$2&amp;"$110"),0,-1),MATCH(A85,INDIRECT("Details_Internal!$"&amp;$M$2&amp;"$11"):INDIRECT("Details_Internal!$"&amp;$M$2&amp;"$110"),0))</f>
        <v>1.2195121954050592E-5</v>
      </c>
      <c r="F85"/>
    </row>
    <row r="86" spans="1:6">
      <c r="A86" s="23">
        <f t="shared" si="1"/>
        <v>79</v>
      </c>
      <c r="B86" s="21" t="str">
        <f ca="1">INDEX(Details_Internal!$A$11:$A$112,MATCH(A86,INDIRECT("Details_Internal!$"&amp;$M$2&amp;"$11"):INDIRECT("Details_Internal!$"&amp;$M$2&amp;"$110"),0))</f>
        <v>Штипуро А.</v>
      </c>
      <c r="C86" s="21">
        <f ca="1">INDEX([1]Details_Internal!$B$11:$B$112,MATCH(A86,INDIRECT("Details_Internal!$"&amp;$M$2&amp;"$11"):INDIRECT("Details_Internal!$"&amp;$M$2&amp;"$110"),0))</f>
        <v>0</v>
      </c>
      <c r="D86" s="22">
        <f ca="1">INDEX(OFFSET(INDIRECT("Details_Internal!$"&amp;$M$2&amp;"$11"),0,-1):OFFSET(INDIRECT("Details_Internal!$"&amp;$M$2&amp;"$110"),0,-1),MATCH(A86,INDIRECT("Details_Internal!$"&amp;$M$2&amp;"$11"):INDIRECT("Details_Internal!$"&amp;$M$2&amp;"$110"),0))</f>
        <v>1.1904761904713013E-5</v>
      </c>
      <c r="F86"/>
    </row>
    <row r="87" spans="1:6">
      <c r="A87" s="23">
        <f t="shared" si="1"/>
        <v>80</v>
      </c>
      <c r="B87" s="21" t="str">
        <f ca="1">INDEX(Details_Internal!$A$11:$A$112,MATCH(A87,INDIRECT("Details_Internal!$"&amp;$M$2&amp;"$11"):INDIRECT("Details_Internal!$"&amp;$M$2&amp;"$110"),0))</f>
        <v>Шумель С.</v>
      </c>
      <c r="C87" s="21">
        <f ca="1">INDEX([1]Details_Internal!$B$11:$B$112,MATCH(A87,INDIRECT("Details_Internal!$"&amp;$M$2&amp;"$11"):INDIRECT("Details_Internal!$"&amp;$M$2&amp;"$110"),0))</f>
        <v>0</v>
      </c>
      <c r="D87" s="22">
        <f ca="1">INDEX(OFFSET(INDIRECT("Details_Internal!$"&amp;$M$2&amp;"$11"),0,-1):OFFSET(INDIRECT("Details_Internal!$"&amp;$M$2&amp;"$110"),0,-1),MATCH(A87,INDIRECT("Details_Internal!$"&amp;$M$2&amp;"$11"):INDIRECT("Details_Internal!$"&amp;$M$2&amp;"$110"),0))</f>
        <v>1.1764705882377768E-5</v>
      </c>
      <c r="F87"/>
    </row>
    <row r="88" spans="1:6">
      <c r="A88" s="23">
        <f t="shared" si="1"/>
        <v>81</v>
      </c>
      <c r="B88" s="21" t="str">
        <f ca="1">INDEX(Details_Internal!$A$11:$A$112,MATCH(A88,INDIRECT("Details_Internal!$"&amp;$M$2&amp;"$11"):INDIRECT("Details_Internal!$"&amp;$M$2&amp;"$110"),0))</f>
        <v>Яриновская Г.Г.</v>
      </c>
      <c r="C88" s="21">
        <f ca="1">INDEX([1]Details_Internal!$B$11:$B$112,MATCH(A88,INDIRECT("Details_Internal!$"&amp;$M$2&amp;"$11"):INDIRECT("Details_Internal!$"&amp;$M$2&amp;"$110"),0))</f>
        <v>0</v>
      </c>
      <c r="D88" s="22">
        <f ca="1">INDEX(OFFSET(INDIRECT("Details_Internal!$"&amp;$M$2&amp;"$11"),0,-1):OFFSET(INDIRECT("Details_Internal!$"&amp;$M$2&amp;"$110"),0,-1),MATCH(A88,INDIRECT("Details_Internal!$"&amp;$M$2&amp;"$11"):INDIRECT("Details_Internal!$"&amp;$M$2&amp;"$110"),0))</f>
        <v>1.1111111110295724E-5</v>
      </c>
      <c r="F88"/>
    </row>
    <row r="89" spans="1:6">
      <c r="A89" s="23">
        <f t="shared" si="1"/>
        <v>82</v>
      </c>
      <c r="B89" s="21" t="str">
        <f ca="1">INDEX(Details_Internal!$A$11:$A$112,MATCH(A89,INDIRECT("Details_Internal!$"&amp;$M$2&amp;"$11"):INDIRECT("Details_Internal!$"&amp;$M$2&amp;"$110"),0))</f>
        <v>Яскевич И.</v>
      </c>
      <c r="C89" s="21">
        <f ca="1">INDEX([1]Details_Internal!$B$11:$B$112,MATCH(A89,INDIRECT("Details_Internal!$"&amp;$M$2&amp;"$11"):INDIRECT("Details_Internal!$"&amp;$M$2&amp;"$110"),0))</f>
        <v>0</v>
      </c>
      <c r="D89" s="22">
        <f ca="1">INDEX(OFFSET(INDIRECT("Details_Internal!$"&amp;$M$2&amp;"$11"),0,-1):OFFSET(INDIRECT("Details_Internal!$"&amp;$M$2&amp;"$110"),0,-1),MATCH(A89,INDIRECT("Details_Internal!$"&amp;$M$2&amp;"$11"):INDIRECT("Details_Internal!$"&amp;$M$2&amp;"$110"),0))</f>
        <v>1.0869565217674904E-5</v>
      </c>
      <c r="F89"/>
    </row>
    <row r="90" spans="1:6">
      <c r="A90" s="23">
        <f t="shared" si="1"/>
        <v>83</v>
      </c>
      <c r="B90" s="21">
        <f ca="1">INDEX(Details_Internal!$A$11:$A$112,MATCH(A90,INDIRECT("Details_Internal!$"&amp;$M$2&amp;"$11"):INDIRECT("Details_Internal!$"&amp;$M$2&amp;"$110"),0))</f>
        <v>0</v>
      </c>
      <c r="C90" s="21">
        <f ca="1">INDEX([1]Details_Internal!$B$11:$B$112,MATCH(A90,INDIRECT("Details_Internal!$"&amp;$M$2&amp;"$11"):INDIRECT("Details_Internal!$"&amp;$M$2&amp;"$110"),0))</f>
        <v>0</v>
      </c>
      <c r="D90" s="22">
        <f ca="1">INDEX(OFFSET(INDIRECT("Details_Internal!$"&amp;$M$2&amp;"$11"),0,-1):OFFSET(INDIRECT("Details_Internal!$"&amp;$M$2&amp;"$110"),0,-1),MATCH(A90,INDIRECT("Details_Internal!$"&amp;$M$2&amp;"$11"):INDIRECT("Details_Internal!$"&amp;$M$2&amp;"$110"),0))</f>
        <v>1.0752688172043012E-5</v>
      </c>
      <c r="F90"/>
    </row>
    <row r="91" spans="1:6">
      <c r="A91" s="23">
        <f t="shared" si="1"/>
        <v>84</v>
      </c>
      <c r="B91" s="21">
        <f ca="1">INDEX(Details_Internal!$A$11:$A$112,MATCH(A91,INDIRECT("Details_Internal!$"&amp;$M$2&amp;"$11"):INDIRECT("Details_Internal!$"&amp;$M$2&amp;"$110"),0))</f>
        <v>0</v>
      </c>
      <c r="C91" s="21">
        <f ca="1">INDEX([1]Details_Internal!$B$11:$B$112,MATCH(A91,INDIRECT("Details_Internal!$"&amp;$M$2&amp;"$11"):INDIRECT("Details_Internal!$"&amp;$M$2&amp;"$110"),0))</f>
        <v>0</v>
      </c>
      <c r="D91" s="22">
        <f ca="1">INDEX(OFFSET(INDIRECT("Details_Internal!$"&amp;$M$2&amp;"$11"),0,-1):OFFSET(INDIRECT("Details_Internal!$"&amp;$M$2&amp;"$110"),0,-1),MATCH(A91,INDIRECT("Details_Internal!$"&amp;$M$2&amp;"$11"):INDIRECT("Details_Internal!$"&amp;$M$2&amp;"$110"),0))</f>
        <v>1.0638297872340426E-5</v>
      </c>
      <c r="F91"/>
    </row>
    <row r="92" spans="1:6">
      <c r="A92" s="23">
        <f t="shared" si="1"/>
        <v>85</v>
      </c>
      <c r="B92" s="21">
        <f ca="1">INDEX(Details_Internal!$A$11:$A$112,MATCH(A92,INDIRECT("Details_Internal!$"&amp;$M$2&amp;"$11"):INDIRECT("Details_Internal!$"&amp;$M$2&amp;"$110"),0))</f>
        <v>0</v>
      </c>
      <c r="C92" s="21">
        <f ca="1">INDEX([1]Details_Internal!$B$11:$B$112,MATCH(A92,INDIRECT("Details_Internal!$"&amp;$M$2&amp;"$11"):INDIRECT("Details_Internal!$"&amp;$M$2&amp;"$110"),0))</f>
        <v>0</v>
      </c>
      <c r="D92" s="22">
        <f ca="1">INDEX(OFFSET(INDIRECT("Details_Internal!$"&amp;$M$2&amp;"$11"),0,-1):OFFSET(INDIRECT("Details_Internal!$"&amp;$M$2&amp;"$110"),0,-1),MATCH(A92,INDIRECT("Details_Internal!$"&amp;$M$2&amp;"$11"):INDIRECT("Details_Internal!$"&amp;$M$2&amp;"$110"),0))</f>
        <v>1.0526315789473684E-5</v>
      </c>
      <c r="F92"/>
    </row>
    <row r="93" spans="1:6">
      <c r="A93"/>
      <c r="B93" s="12"/>
      <c r="F93"/>
    </row>
    <row r="94" spans="1:6">
      <c r="A94"/>
      <c r="B94" s="12"/>
      <c r="F94"/>
    </row>
    <row r="95" spans="1:6">
      <c r="A95"/>
      <c r="B95" s="12"/>
      <c r="F95"/>
    </row>
    <row r="96" spans="1:6">
      <c r="A96"/>
      <c r="B96" s="12"/>
      <c r="F96"/>
    </row>
    <row r="97" spans="1:6">
      <c r="A97"/>
      <c r="B97" s="12"/>
      <c r="F97"/>
    </row>
    <row r="98" spans="1:6">
      <c r="A98"/>
      <c r="B98" s="12"/>
      <c r="F98"/>
    </row>
    <row r="99" spans="1:6">
      <c r="A99"/>
      <c r="B99" s="12"/>
      <c r="F99"/>
    </row>
    <row r="100" spans="1:6">
      <c r="A100"/>
      <c r="B100" s="12"/>
      <c r="F100"/>
    </row>
    <row r="101" spans="1:6">
      <c r="A101"/>
      <c r="B101" s="12"/>
      <c r="F101"/>
    </row>
    <row r="102" spans="1:6">
      <c r="A102"/>
      <c r="B102" s="12"/>
      <c r="F102"/>
    </row>
    <row r="103" spans="1:6">
      <c r="A103"/>
      <c r="B103" s="12"/>
      <c r="F103"/>
    </row>
    <row r="104" spans="1:6">
      <c r="A104"/>
      <c r="B104" s="12"/>
      <c r="F104"/>
    </row>
    <row r="105" spans="1:6">
      <c r="A105"/>
      <c r="B105" s="12"/>
      <c r="F105"/>
    </row>
    <row r="106" spans="1:6">
      <c r="A106"/>
      <c r="B106" s="12"/>
      <c r="F106"/>
    </row>
    <row r="107" spans="1:6">
      <c r="A107"/>
      <c r="B107" s="12"/>
      <c r="F107"/>
    </row>
    <row r="108" spans="1:6">
      <c r="A108"/>
      <c r="B108" s="12"/>
      <c r="F108"/>
    </row>
    <row r="109" spans="1:6">
      <c r="A109"/>
      <c r="B109" s="12"/>
      <c r="F109"/>
    </row>
    <row r="110" spans="1:6">
      <c r="A110"/>
      <c r="B110" s="12"/>
      <c r="F110"/>
    </row>
    <row r="111" spans="1:6">
      <c r="A111"/>
      <c r="B111" s="12"/>
      <c r="F111"/>
    </row>
    <row r="112" spans="1:6">
      <c r="A112"/>
      <c r="B112" s="12"/>
      <c r="F112"/>
    </row>
    <row r="113" spans="1:6">
      <c r="A113"/>
      <c r="B113" s="12"/>
      <c r="F113"/>
    </row>
    <row r="114" spans="1:6">
      <c r="A114"/>
      <c r="B114" s="12"/>
      <c r="F114"/>
    </row>
    <row r="115" spans="1:6">
      <c r="A115"/>
      <c r="B115" s="12"/>
      <c r="F1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A207"/>
  <sheetViews>
    <sheetView tabSelected="1" zoomScale="125" zoomScaleNormal="125" workbookViewId="0">
      <pane xSplit="136" ySplit="9" topLeftCell="IV10" activePane="bottomRight" state="frozen"/>
      <selection pane="topRight" activeCell="EG1" sqref="EG1"/>
      <selection pane="bottomLeft" activeCell="A10" sqref="A10"/>
      <selection pane="bottomRight" activeCell="JJ13" sqref="JJ13"/>
    </sheetView>
  </sheetViews>
  <sheetFormatPr defaultColWidth="5" defaultRowHeight="11.25"/>
  <cols>
    <col min="1" max="1" width="14.5703125" style="27" customWidth="1"/>
    <col min="2" max="2" width="11" style="27" customWidth="1"/>
    <col min="3" max="3" width="5.5703125" style="28" hidden="1" customWidth="1"/>
    <col min="4" max="5" width="4.28515625" style="29" hidden="1" customWidth="1"/>
    <col min="6" max="7" width="5.42578125" style="29" hidden="1" customWidth="1"/>
    <col min="8" max="8" width="3.7109375" style="58" hidden="1" customWidth="1"/>
    <col min="9" max="9" width="2.28515625" style="45" hidden="1" customWidth="1"/>
    <col min="10" max="10" width="3" style="46" hidden="1" customWidth="1"/>
    <col min="11" max="11" width="3.5703125" style="29" hidden="1" customWidth="1"/>
    <col min="12" max="13" width="4.28515625" style="29" hidden="1" customWidth="1"/>
    <col min="14" max="15" width="5.42578125" style="29" hidden="1" customWidth="1"/>
    <col min="16" max="16" width="3.7109375" style="58" hidden="1" customWidth="1"/>
    <col min="17" max="17" width="2.28515625" style="45" hidden="1" customWidth="1"/>
    <col min="18" max="18" width="3" style="46" hidden="1" customWidth="1"/>
    <col min="19" max="19" width="3.5703125" style="29" hidden="1" customWidth="1"/>
    <col min="20" max="21" width="4.28515625" style="29" hidden="1" customWidth="1"/>
    <col min="22" max="23" width="5.42578125" style="29" hidden="1" customWidth="1"/>
    <col min="24" max="24" width="3.7109375" style="58" hidden="1" customWidth="1"/>
    <col min="25" max="25" width="2.28515625" style="45" hidden="1" customWidth="1"/>
    <col min="26" max="26" width="3" style="46" hidden="1" customWidth="1"/>
    <col min="27" max="27" width="3.5703125" style="29" hidden="1" customWidth="1"/>
    <col min="28" max="29" width="4.28515625" style="29" hidden="1" customWidth="1"/>
    <col min="30" max="31" width="5.42578125" style="29" hidden="1" customWidth="1"/>
    <col min="32" max="32" width="3.7109375" style="58" hidden="1" customWidth="1"/>
    <col min="33" max="33" width="2.28515625" style="45" hidden="1" customWidth="1"/>
    <col min="34" max="34" width="3" style="46" hidden="1" customWidth="1"/>
    <col min="35" max="35" width="3.5703125" style="29" hidden="1" customWidth="1"/>
    <col min="36" max="37" width="4.28515625" style="29" hidden="1" customWidth="1"/>
    <col min="38" max="39" width="5.42578125" style="29" hidden="1" customWidth="1"/>
    <col min="40" max="40" width="3.85546875" style="58" hidden="1" customWidth="1"/>
    <col min="41" max="41" width="2.28515625" style="45" hidden="1" customWidth="1"/>
    <col min="42" max="42" width="3" style="46" hidden="1" customWidth="1"/>
    <col min="43" max="43" width="3.5703125" style="29" hidden="1" customWidth="1"/>
    <col min="44" max="45" width="4.28515625" style="29" hidden="1" customWidth="1"/>
    <col min="46" max="47" width="5.42578125" style="29" hidden="1" customWidth="1"/>
    <col min="48" max="48" width="3.7109375" style="58" hidden="1" customWidth="1"/>
    <col min="49" max="49" width="2.28515625" style="45" hidden="1" customWidth="1"/>
    <col min="50" max="50" width="3" style="46" hidden="1" customWidth="1"/>
    <col min="51" max="51" width="3.5703125" style="29" hidden="1" customWidth="1"/>
    <col min="52" max="53" width="4.28515625" style="29" hidden="1" customWidth="1"/>
    <col min="54" max="55" width="5.42578125" style="29" hidden="1" customWidth="1"/>
    <col min="56" max="56" width="3.7109375" style="58" hidden="1" customWidth="1"/>
    <col min="57" max="57" width="2.28515625" style="45" hidden="1" customWidth="1"/>
    <col min="58" max="58" width="3" style="46" hidden="1" customWidth="1"/>
    <col min="59" max="59" width="3.5703125" style="29" hidden="1" customWidth="1"/>
    <col min="60" max="61" width="4.28515625" style="29" hidden="1" customWidth="1"/>
    <col min="62" max="63" width="5.42578125" style="29" hidden="1" customWidth="1"/>
    <col min="64" max="64" width="3.7109375" style="58" hidden="1" customWidth="1"/>
    <col min="65" max="65" width="2.28515625" style="45" hidden="1" customWidth="1"/>
    <col min="66" max="66" width="3" style="46" hidden="1" customWidth="1"/>
    <col min="67" max="67" width="3.5703125" style="29" hidden="1" customWidth="1"/>
    <col min="68" max="69" width="4.28515625" style="29" hidden="1" customWidth="1"/>
    <col min="70" max="71" width="5.42578125" style="29" hidden="1" customWidth="1"/>
    <col min="72" max="72" width="3.7109375" style="58" hidden="1" customWidth="1"/>
    <col min="73" max="73" width="2.28515625" style="45" hidden="1" customWidth="1"/>
    <col min="74" max="74" width="3" style="46" hidden="1" customWidth="1"/>
    <col min="75" max="75" width="3.5703125" style="29" hidden="1" customWidth="1"/>
    <col min="76" max="77" width="4.28515625" style="29" hidden="1" customWidth="1"/>
    <col min="78" max="79" width="5.42578125" style="29" hidden="1" customWidth="1"/>
    <col min="80" max="80" width="3.7109375" style="58" hidden="1" customWidth="1"/>
    <col min="81" max="81" width="2.42578125" style="45" hidden="1" customWidth="1"/>
    <col min="82" max="82" width="3" style="46" hidden="1" customWidth="1"/>
    <col min="83" max="83" width="3.5703125" style="29" hidden="1" customWidth="1"/>
    <col min="84" max="85" width="4.28515625" style="29" hidden="1" customWidth="1"/>
    <col min="86" max="87" width="5.42578125" style="29" hidden="1" customWidth="1"/>
    <col min="88" max="88" width="3.7109375" style="46" hidden="1" customWidth="1"/>
    <col min="89" max="89" width="2.42578125" style="47" hidden="1" customWidth="1"/>
    <col min="90" max="90" width="3" style="46" hidden="1" customWidth="1"/>
    <col min="91" max="91" width="3.5703125" style="29" hidden="1" customWidth="1"/>
    <col min="92" max="93" width="4.28515625" style="29" hidden="1" customWidth="1"/>
    <col min="94" max="95" width="5.42578125" style="29" hidden="1" customWidth="1"/>
    <col min="96" max="96" width="3.7109375" style="46" hidden="1" customWidth="1"/>
    <col min="97" max="97" width="2.42578125" style="28" hidden="1" customWidth="1"/>
    <col min="98" max="98" width="3" style="27" hidden="1" customWidth="1"/>
    <col min="99" max="99" width="3.5703125" style="27" hidden="1" customWidth="1"/>
    <col min="100" max="101" width="4.28515625" style="27" hidden="1" customWidth="1"/>
    <col min="102" max="102" width="5.140625" style="27" hidden="1" customWidth="1"/>
    <col min="103" max="103" width="5.42578125" style="27" hidden="1" customWidth="1"/>
    <col min="104" max="104" width="3.7109375" style="41" hidden="1" customWidth="1"/>
    <col min="105" max="105" width="2.42578125" style="27" hidden="1" customWidth="1"/>
    <col min="106" max="106" width="3" style="27" hidden="1" customWidth="1"/>
    <col min="107" max="107" width="3.5703125" style="27" hidden="1" customWidth="1"/>
    <col min="108" max="109" width="4.28515625" style="27" hidden="1" customWidth="1"/>
    <col min="110" max="110" width="5.140625" style="27" hidden="1" customWidth="1"/>
    <col min="111" max="111" width="5.42578125" style="27" hidden="1" customWidth="1"/>
    <col min="112" max="112" width="5" style="27" hidden="1" customWidth="1"/>
    <col min="113" max="113" width="2.42578125" style="27" hidden="1" customWidth="1"/>
    <col min="114" max="114" width="3" style="27" hidden="1" customWidth="1"/>
    <col min="115" max="115" width="3.5703125" style="27" hidden="1" customWidth="1"/>
    <col min="116" max="118" width="4.28515625" style="27" hidden="1" customWidth="1"/>
    <col min="119" max="119" width="5.42578125" style="27" hidden="1" customWidth="1"/>
    <col min="120" max="120" width="5" style="27" hidden="1" customWidth="1"/>
    <col min="121" max="121" width="2.42578125" style="27" hidden="1" customWidth="1"/>
    <col min="122" max="122" width="3" style="27" hidden="1" customWidth="1"/>
    <col min="123" max="123" width="3.5703125" style="27" hidden="1" customWidth="1"/>
    <col min="124" max="126" width="4.28515625" style="27" hidden="1" customWidth="1"/>
    <col min="127" max="127" width="5.42578125" style="27" hidden="1" customWidth="1"/>
    <col min="128" max="128" width="5" style="27" hidden="1" customWidth="1"/>
    <col min="129" max="129" width="2.42578125" style="27" hidden="1" customWidth="1"/>
    <col min="130" max="130" width="3" style="27" hidden="1" customWidth="1"/>
    <col min="131" max="131" width="3.5703125" style="27" hidden="1" customWidth="1"/>
    <col min="132" max="134" width="4.28515625" style="27" hidden="1" customWidth="1"/>
    <col min="135" max="135" width="5.42578125" style="27" hidden="1" customWidth="1"/>
    <col min="136" max="136" width="5" style="27" hidden="1" customWidth="1"/>
    <col min="137" max="137" width="2.42578125" style="71" customWidth="1"/>
    <col min="138" max="138" width="3" style="27" customWidth="1"/>
    <col min="139" max="139" width="3.5703125" style="27" customWidth="1"/>
    <col min="140" max="142" width="4.28515625" style="27" customWidth="1"/>
    <col min="143" max="143" width="5.42578125" style="27" customWidth="1"/>
    <col min="144" max="144" width="5" style="27" customWidth="1"/>
    <col min="145" max="145" width="2.42578125" style="28" customWidth="1"/>
    <col min="146" max="146" width="3" style="27" customWidth="1"/>
    <col min="147" max="147" width="3.5703125" style="27" customWidth="1"/>
    <col min="148" max="150" width="4.28515625" style="27" customWidth="1"/>
    <col min="151" max="151" width="5.42578125" style="27" customWidth="1"/>
    <col min="152" max="152" width="5" style="27" customWidth="1"/>
    <col min="153" max="153" width="2.42578125" style="28" customWidth="1"/>
    <col min="154" max="154" width="3" style="27" customWidth="1"/>
    <col min="155" max="155" width="3.5703125" style="27" customWidth="1"/>
    <col min="156" max="158" width="4.28515625" style="27" customWidth="1"/>
    <col min="159" max="159" width="5.42578125" style="27" customWidth="1"/>
    <col min="160" max="160" width="5" style="27" customWidth="1"/>
    <col min="161" max="161" width="2.42578125" style="28" customWidth="1"/>
    <col min="162" max="162" width="3" style="27" customWidth="1"/>
    <col min="163" max="163" width="3.5703125" style="27" customWidth="1"/>
    <col min="164" max="166" width="4.28515625" style="27" customWidth="1"/>
    <col min="167" max="167" width="5.42578125" style="27" customWidth="1"/>
    <col min="168" max="168" width="5" style="41" customWidth="1"/>
    <col min="169" max="169" width="2.42578125" style="71" customWidth="1"/>
    <col min="170" max="170" width="3" style="27" customWidth="1"/>
    <col min="171" max="171" width="3.5703125" style="27" customWidth="1"/>
    <col min="172" max="174" width="4.28515625" style="27" customWidth="1"/>
    <col min="175" max="175" width="5.42578125" style="27" customWidth="1"/>
    <col min="176" max="176" width="5" style="41" customWidth="1"/>
    <col min="177" max="177" width="2.42578125" style="29" customWidth="1"/>
    <col min="178" max="178" width="3" style="27" customWidth="1"/>
    <col min="179" max="179" width="3.5703125" style="27" customWidth="1"/>
    <col min="180" max="182" width="4.28515625" style="27" customWidth="1"/>
    <col min="183" max="183" width="5.42578125" style="27" customWidth="1"/>
    <col min="184" max="184" width="5" style="41" customWidth="1"/>
    <col min="185" max="185" width="2.42578125" style="29" customWidth="1"/>
    <col min="186" max="186" width="3" style="27" customWidth="1"/>
    <col min="187" max="187" width="3.5703125" style="27" customWidth="1"/>
    <col min="188" max="190" width="4.28515625" style="27" customWidth="1"/>
    <col min="191" max="191" width="5.42578125" style="27" customWidth="1"/>
    <col min="192" max="192" width="5" style="41" customWidth="1"/>
    <col min="193" max="193" width="2.42578125" style="29" customWidth="1"/>
    <col min="194" max="194" width="3" style="27" customWidth="1"/>
    <col min="195" max="195" width="3.5703125" style="27" customWidth="1"/>
    <col min="196" max="198" width="4.28515625" style="27" customWidth="1"/>
    <col min="199" max="199" width="5.42578125" style="27" customWidth="1"/>
    <col min="200" max="200" width="5" style="41" customWidth="1"/>
    <col min="201" max="201" width="2.42578125" style="29" customWidth="1"/>
    <col min="202" max="202" width="3" style="27" customWidth="1"/>
    <col min="203" max="203" width="3.5703125" style="27" customWidth="1"/>
    <col min="204" max="206" width="4.28515625" style="27" customWidth="1"/>
    <col min="207" max="207" width="5.42578125" style="27" customWidth="1"/>
    <col min="208" max="208" width="5" style="29" customWidth="1"/>
    <col min="209" max="209" width="2.42578125" style="71" customWidth="1"/>
    <col min="210" max="210" width="3" style="27" customWidth="1"/>
    <col min="211" max="211" width="3.5703125" style="27" customWidth="1"/>
    <col min="212" max="214" width="4.28515625" style="27" customWidth="1"/>
    <col min="215" max="215" width="5.42578125" style="27" customWidth="1"/>
    <col min="216" max="216" width="5" style="41" customWidth="1"/>
    <col min="217" max="217" width="2.42578125" style="29" customWidth="1"/>
    <col min="218" max="218" width="3" style="27" customWidth="1"/>
    <col min="219" max="219" width="3.5703125" style="27" customWidth="1"/>
    <col min="220" max="222" width="4.28515625" style="27" customWidth="1"/>
    <col min="223" max="223" width="5.42578125" style="27" customWidth="1"/>
    <col min="224" max="224" width="5" style="41" customWidth="1"/>
    <col min="225" max="225" width="2.42578125" style="29" customWidth="1"/>
    <col min="226" max="226" width="3" style="27" customWidth="1"/>
    <col min="227" max="227" width="3.5703125" style="27" customWidth="1"/>
    <col min="228" max="230" width="4.28515625" style="27" customWidth="1"/>
    <col min="231" max="231" width="5.42578125" style="27" customWidth="1"/>
    <col min="232" max="232" width="5" style="41" customWidth="1"/>
    <col min="233" max="233" width="2.42578125" style="29" customWidth="1"/>
    <col min="234" max="234" width="3" style="27" customWidth="1"/>
    <col min="235" max="235" width="3.5703125" style="27" customWidth="1"/>
    <col min="236" max="238" width="4.28515625" style="27" customWidth="1"/>
    <col min="239" max="239" width="5.42578125" style="27" customWidth="1"/>
    <col min="240" max="240" width="5" style="41" customWidth="1"/>
    <col min="241" max="241" width="2.42578125" style="71" customWidth="1"/>
    <col min="242" max="242" width="3" style="27" customWidth="1"/>
    <col min="243" max="243" width="3.5703125" style="27" customWidth="1"/>
    <col min="244" max="246" width="4.28515625" style="27" customWidth="1"/>
    <col min="247" max="247" width="5.42578125" style="27" customWidth="1"/>
    <col min="248" max="248" width="5" style="41" customWidth="1"/>
    <col min="249" max="249" width="2.42578125" style="29" customWidth="1"/>
    <col min="250" max="250" width="3" style="27" customWidth="1"/>
    <col min="251" max="251" width="3.5703125" style="27" customWidth="1"/>
    <col min="252" max="254" width="4.28515625" style="27" customWidth="1"/>
    <col min="255" max="255" width="5.42578125" style="27" customWidth="1"/>
    <col min="256" max="256" width="5" style="41"/>
    <col min="257" max="257" width="2.42578125" style="29" customWidth="1"/>
    <col min="258" max="258" width="3" style="27" customWidth="1"/>
    <col min="259" max="259" width="3.5703125" style="27" customWidth="1"/>
    <col min="260" max="262" width="4.28515625" style="27" customWidth="1"/>
    <col min="263" max="263" width="5.42578125" style="27" customWidth="1"/>
    <col min="264" max="264" width="5" style="41" customWidth="1"/>
    <col min="265" max="265" width="2.42578125" style="29" customWidth="1"/>
    <col min="266" max="266" width="3" style="27" customWidth="1"/>
    <col min="267" max="267" width="3.5703125" style="27" customWidth="1"/>
    <col min="268" max="270" width="4.28515625" style="27" customWidth="1"/>
    <col min="271" max="271" width="5.42578125" style="27" customWidth="1"/>
    <col min="272" max="272" width="5" style="41" customWidth="1"/>
    <col min="273" max="1144" width="5" style="29" customWidth="1"/>
    <col min="1145" max="16384" width="5" style="29"/>
  </cols>
  <sheetData>
    <row r="1" spans="1:272 1145:1145" s="92" customFormat="1" ht="15" customHeight="1">
      <c r="A1" s="1" t="s">
        <v>11</v>
      </c>
      <c r="B1" s="119"/>
      <c r="C1" s="110" t="s">
        <v>12</v>
      </c>
      <c r="D1" s="110"/>
      <c r="E1" s="110"/>
      <c r="F1" s="110"/>
      <c r="G1" s="110"/>
      <c r="H1" s="111"/>
      <c r="I1" s="109" t="s">
        <v>13</v>
      </c>
      <c r="J1" s="110"/>
      <c r="K1" s="110"/>
      <c r="L1" s="110"/>
      <c r="M1" s="110"/>
      <c r="N1" s="110"/>
      <c r="O1" s="110"/>
      <c r="P1" s="111"/>
      <c r="Q1" s="109" t="s">
        <v>13</v>
      </c>
      <c r="R1" s="110"/>
      <c r="S1" s="110"/>
      <c r="T1" s="110"/>
      <c r="U1" s="110"/>
      <c r="V1" s="110"/>
      <c r="W1" s="110"/>
      <c r="X1" s="111"/>
      <c r="Y1" s="109" t="s">
        <v>13</v>
      </c>
      <c r="Z1" s="110"/>
      <c r="AA1" s="110"/>
      <c r="AB1" s="110"/>
      <c r="AC1" s="110"/>
      <c r="AD1" s="110"/>
      <c r="AE1" s="110"/>
      <c r="AF1" s="111"/>
      <c r="AG1" s="109" t="s">
        <v>13</v>
      </c>
      <c r="AH1" s="110"/>
      <c r="AI1" s="110"/>
      <c r="AJ1" s="110"/>
      <c r="AK1" s="110"/>
      <c r="AL1" s="110"/>
      <c r="AM1" s="110"/>
      <c r="AN1" s="111"/>
      <c r="AO1" s="109" t="s">
        <v>13</v>
      </c>
      <c r="AP1" s="110"/>
      <c r="AQ1" s="110"/>
      <c r="AR1" s="110"/>
      <c r="AS1" s="110"/>
      <c r="AT1" s="110"/>
      <c r="AU1" s="110"/>
      <c r="AV1" s="111"/>
      <c r="AW1" s="109" t="s">
        <v>13</v>
      </c>
      <c r="AX1" s="110"/>
      <c r="AY1" s="110"/>
      <c r="AZ1" s="110"/>
      <c r="BA1" s="110"/>
      <c r="BB1" s="110"/>
      <c r="BC1" s="110"/>
      <c r="BD1" s="111"/>
      <c r="BE1" s="109" t="s">
        <v>13</v>
      </c>
      <c r="BF1" s="110"/>
      <c r="BG1" s="110"/>
      <c r="BH1" s="110"/>
      <c r="BI1" s="110"/>
      <c r="BJ1" s="110"/>
      <c r="BK1" s="110"/>
      <c r="BL1" s="111"/>
      <c r="BM1" s="109" t="s">
        <v>13</v>
      </c>
      <c r="BN1" s="110"/>
      <c r="BO1" s="110"/>
      <c r="BP1" s="110"/>
      <c r="BQ1" s="110"/>
      <c r="BR1" s="110"/>
      <c r="BS1" s="110"/>
      <c r="BT1" s="111"/>
      <c r="BU1" s="109" t="s">
        <v>14</v>
      </c>
      <c r="BV1" s="110"/>
      <c r="BW1" s="110"/>
      <c r="BX1" s="110"/>
      <c r="BY1" s="110"/>
      <c r="BZ1" s="110"/>
      <c r="CA1" s="110"/>
      <c r="CB1" s="111"/>
      <c r="CC1" s="109" t="s">
        <v>15</v>
      </c>
      <c r="CD1" s="110"/>
      <c r="CE1" s="110"/>
      <c r="CF1" s="110"/>
      <c r="CG1" s="110"/>
      <c r="CH1" s="110"/>
      <c r="CI1" s="110"/>
      <c r="CJ1" s="111"/>
      <c r="CK1" s="98" t="s">
        <v>14</v>
      </c>
      <c r="CL1" s="99"/>
      <c r="CM1" s="108"/>
      <c r="CN1" s="108"/>
      <c r="CO1" s="108"/>
      <c r="CP1" s="108"/>
      <c r="CQ1" s="108"/>
      <c r="CR1" s="100"/>
      <c r="CS1" s="98" t="s">
        <v>16</v>
      </c>
      <c r="CT1" s="99"/>
      <c r="CU1" s="100"/>
      <c r="CV1" s="100"/>
      <c r="CW1" s="100"/>
      <c r="CX1" s="100"/>
      <c r="CY1" s="100"/>
      <c r="CZ1" s="101"/>
      <c r="DA1" s="113" t="s">
        <v>14</v>
      </c>
      <c r="DB1" s="114"/>
      <c r="DC1" s="115"/>
      <c r="DD1" s="115"/>
      <c r="DE1" s="115"/>
      <c r="DF1" s="115"/>
      <c r="DG1" s="115"/>
      <c r="DH1" s="116"/>
      <c r="DI1" s="113" t="s">
        <v>17</v>
      </c>
      <c r="DJ1" s="114"/>
      <c r="DK1" s="115"/>
      <c r="DL1" s="115"/>
      <c r="DM1" s="115"/>
      <c r="DN1" s="115"/>
      <c r="DO1" s="115"/>
      <c r="DP1" s="116"/>
      <c r="DQ1" s="113" t="s">
        <v>18</v>
      </c>
      <c r="DR1" s="114"/>
      <c r="DS1" s="115"/>
      <c r="DT1" s="115"/>
      <c r="DU1" s="115"/>
      <c r="DV1" s="115"/>
      <c r="DW1" s="115"/>
      <c r="DX1" s="116"/>
      <c r="DY1" s="98" t="s">
        <v>15</v>
      </c>
      <c r="DZ1" s="99"/>
      <c r="EA1" s="100"/>
      <c r="EB1" s="100"/>
      <c r="EC1" s="100"/>
      <c r="ED1" s="100"/>
      <c r="EE1" s="100"/>
      <c r="EF1" s="101"/>
      <c r="EG1" s="98" t="s">
        <v>19</v>
      </c>
      <c r="EH1" s="99"/>
      <c r="EI1" s="100"/>
      <c r="EJ1" s="100"/>
      <c r="EK1" s="100"/>
      <c r="EL1" s="100"/>
      <c r="EM1" s="100"/>
      <c r="EN1" s="101"/>
      <c r="EO1" s="98" t="s">
        <v>20</v>
      </c>
      <c r="EP1" s="99"/>
      <c r="EQ1" s="100"/>
      <c r="ER1" s="100"/>
      <c r="ES1" s="100"/>
      <c r="ET1" s="100"/>
      <c r="EU1" s="100"/>
      <c r="EV1" s="101"/>
      <c r="EW1" s="98" t="s">
        <v>21</v>
      </c>
      <c r="EX1" s="99"/>
      <c r="EY1" s="100"/>
      <c r="EZ1" s="100"/>
      <c r="FA1" s="100"/>
      <c r="FB1" s="100"/>
      <c r="FC1" s="100"/>
      <c r="FD1" s="101"/>
      <c r="FE1" s="98" t="s">
        <v>22</v>
      </c>
      <c r="FF1" s="99"/>
      <c r="FG1" s="100"/>
      <c r="FH1" s="100"/>
      <c r="FI1" s="100"/>
      <c r="FJ1" s="100"/>
      <c r="FK1" s="100"/>
      <c r="FL1" s="120"/>
      <c r="FM1" s="99" t="s">
        <v>23</v>
      </c>
      <c r="FN1" s="99"/>
      <c r="FO1" s="100"/>
      <c r="FP1" s="100"/>
      <c r="FQ1" s="100"/>
      <c r="FR1" s="100"/>
      <c r="FS1" s="100"/>
      <c r="FT1" s="101"/>
      <c r="FU1" s="98" t="s">
        <v>24</v>
      </c>
      <c r="FV1" s="99"/>
      <c r="FW1" s="100"/>
      <c r="FX1" s="100"/>
      <c r="FY1" s="100"/>
      <c r="FZ1" s="100"/>
      <c r="GA1" s="100"/>
      <c r="GB1" s="101"/>
      <c r="GC1" s="98" t="s">
        <v>25</v>
      </c>
      <c r="GD1" s="99"/>
      <c r="GE1" s="100"/>
      <c r="GF1" s="100"/>
      <c r="GG1" s="100"/>
      <c r="GH1" s="100"/>
      <c r="GI1" s="100"/>
      <c r="GJ1" s="101"/>
      <c r="GK1" s="98" t="s">
        <v>26</v>
      </c>
      <c r="GL1" s="99"/>
      <c r="GM1" s="100"/>
      <c r="GN1" s="100"/>
      <c r="GO1" s="100"/>
      <c r="GP1" s="100"/>
      <c r="GQ1" s="100"/>
      <c r="GR1" s="101"/>
      <c r="GS1" s="98" t="s">
        <v>27</v>
      </c>
      <c r="GT1" s="99"/>
      <c r="GU1" s="100"/>
      <c r="GV1" s="100"/>
      <c r="GW1" s="100"/>
      <c r="GX1" s="100"/>
      <c r="GY1" s="100"/>
      <c r="GZ1" s="120"/>
      <c r="HA1" s="99" t="s">
        <v>24</v>
      </c>
      <c r="HB1" s="99"/>
      <c r="HC1" s="100"/>
      <c r="HD1" s="100"/>
      <c r="HE1" s="100"/>
      <c r="HF1" s="100"/>
      <c r="HG1" s="100"/>
      <c r="HH1" s="101"/>
      <c r="HI1" s="98" t="s">
        <v>25</v>
      </c>
      <c r="HJ1" s="99"/>
      <c r="HK1" s="100"/>
      <c r="HL1" s="100"/>
      <c r="HM1" s="100"/>
      <c r="HN1" s="100"/>
      <c r="HO1" s="100"/>
      <c r="HP1" s="101"/>
      <c r="HQ1" s="98" t="s">
        <v>26</v>
      </c>
      <c r="HR1" s="99"/>
      <c r="HS1" s="100"/>
      <c r="HT1" s="100"/>
      <c r="HU1" s="100"/>
      <c r="HV1" s="100"/>
      <c r="HW1" s="100"/>
      <c r="HX1" s="101"/>
      <c r="HY1" s="98" t="s">
        <v>28</v>
      </c>
      <c r="HZ1" s="99"/>
      <c r="IA1" s="100"/>
      <c r="IB1" s="100"/>
      <c r="IC1" s="100"/>
      <c r="ID1" s="100"/>
      <c r="IE1" s="100"/>
      <c r="IF1" s="120"/>
      <c r="IG1" s="99" t="s">
        <v>24</v>
      </c>
      <c r="IH1" s="99"/>
      <c r="II1" s="99"/>
      <c r="IJ1" s="99"/>
      <c r="IK1" s="99"/>
      <c r="IL1" s="99"/>
      <c r="IM1" s="99"/>
      <c r="IN1" s="118"/>
      <c r="IO1" s="98" t="s">
        <v>25</v>
      </c>
      <c r="IP1" s="99"/>
      <c r="IQ1" s="100"/>
      <c r="IR1" s="100"/>
      <c r="IS1" s="100"/>
      <c r="IT1" s="100"/>
      <c r="IU1" s="100"/>
      <c r="IV1" s="101"/>
      <c r="IW1" s="98" t="s">
        <v>26</v>
      </c>
      <c r="IX1" s="99"/>
      <c r="IY1" s="100"/>
      <c r="IZ1" s="100"/>
      <c r="JA1" s="100"/>
      <c r="JB1" s="100"/>
      <c r="JC1" s="100"/>
      <c r="JD1" s="101"/>
      <c r="JE1" s="98" t="s">
        <v>28</v>
      </c>
      <c r="JF1" s="99"/>
      <c r="JG1" s="100"/>
      <c r="JH1" s="100"/>
      <c r="JI1" s="100"/>
      <c r="JJ1" s="100"/>
      <c r="JK1" s="100"/>
      <c r="JL1" s="101"/>
      <c r="ARA1" s="25"/>
    </row>
    <row r="2" spans="1:272 1145:1145" s="92" customFormat="1" ht="12" customHeight="1">
      <c r="A2" s="5" t="s">
        <v>29</v>
      </c>
      <c r="B2" s="119"/>
      <c r="C2" s="103" t="s">
        <v>30</v>
      </c>
      <c r="D2" s="103"/>
      <c r="E2" s="103"/>
      <c r="F2" s="103"/>
      <c r="G2" s="103"/>
      <c r="H2" s="112"/>
      <c r="I2" s="102" t="s">
        <v>31</v>
      </c>
      <c r="J2" s="103"/>
      <c r="K2" s="103"/>
      <c r="L2" s="103"/>
      <c r="M2" s="103"/>
      <c r="N2" s="103"/>
      <c r="O2" s="103"/>
      <c r="P2" s="112"/>
      <c r="Q2" s="102" t="s">
        <v>32</v>
      </c>
      <c r="R2" s="103"/>
      <c r="S2" s="103"/>
      <c r="T2" s="103"/>
      <c r="U2" s="103"/>
      <c r="V2" s="103"/>
      <c r="W2" s="103"/>
      <c r="X2" s="112"/>
      <c r="Y2" s="102" t="s">
        <v>33</v>
      </c>
      <c r="Z2" s="103"/>
      <c r="AA2" s="103"/>
      <c r="AB2" s="103"/>
      <c r="AC2" s="103"/>
      <c r="AD2" s="103"/>
      <c r="AE2" s="103"/>
      <c r="AF2" s="112"/>
      <c r="AG2" s="102" t="s">
        <v>34</v>
      </c>
      <c r="AH2" s="103"/>
      <c r="AI2" s="103"/>
      <c r="AJ2" s="103"/>
      <c r="AK2" s="103"/>
      <c r="AL2" s="103"/>
      <c r="AM2" s="103"/>
      <c r="AN2" s="112"/>
      <c r="AO2" s="102" t="s">
        <v>35</v>
      </c>
      <c r="AP2" s="103"/>
      <c r="AQ2" s="103"/>
      <c r="AR2" s="103"/>
      <c r="AS2" s="103"/>
      <c r="AT2" s="103"/>
      <c r="AU2" s="103"/>
      <c r="AV2" s="112"/>
      <c r="AW2" s="102" t="s">
        <v>36</v>
      </c>
      <c r="AX2" s="103"/>
      <c r="AY2" s="103"/>
      <c r="AZ2" s="103"/>
      <c r="BA2" s="103"/>
      <c r="BB2" s="103"/>
      <c r="BC2" s="103"/>
      <c r="BD2" s="112"/>
      <c r="BE2" s="102" t="s">
        <v>37</v>
      </c>
      <c r="BF2" s="103"/>
      <c r="BG2" s="103"/>
      <c r="BH2" s="103"/>
      <c r="BI2" s="103"/>
      <c r="BJ2" s="103"/>
      <c r="BK2" s="103"/>
      <c r="BL2" s="112"/>
      <c r="BM2" s="102" t="s">
        <v>38</v>
      </c>
      <c r="BN2" s="103"/>
      <c r="BO2" s="103"/>
      <c r="BP2" s="103"/>
      <c r="BQ2" s="103"/>
      <c r="BR2" s="103"/>
      <c r="BS2" s="103"/>
      <c r="BT2" s="112"/>
      <c r="BU2" s="102" t="s">
        <v>39</v>
      </c>
      <c r="BV2" s="103"/>
      <c r="BW2" s="103"/>
      <c r="BX2" s="103"/>
      <c r="BY2" s="103"/>
      <c r="BZ2" s="103"/>
      <c r="CA2" s="103"/>
      <c r="CB2" s="112"/>
      <c r="CC2" s="102" t="s">
        <v>40</v>
      </c>
      <c r="CD2" s="103"/>
      <c r="CE2" s="103"/>
      <c r="CF2" s="103"/>
      <c r="CG2" s="103"/>
      <c r="CH2" s="103"/>
      <c r="CI2" s="103"/>
      <c r="CJ2" s="112"/>
      <c r="CK2" s="102" t="s">
        <v>41</v>
      </c>
      <c r="CL2" s="103"/>
      <c r="CM2" s="108"/>
      <c r="CN2" s="108"/>
      <c r="CO2" s="108"/>
      <c r="CP2" s="108"/>
      <c r="CQ2" s="108"/>
      <c r="CR2" s="100"/>
      <c r="CS2" s="102" t="s">
        <v>30</v>
      </c>
      <c r="CT2" s="103"/>
      <c r="CU2" s="100"/>
      <c r="CV2" s="100"/>
      <c r="CW2" s="100"/>
      <c r="CX2" s="100"/>
      <c r="CY2" s="100"/>
      <c r="CZ2" s="101"/>
      <c r="DA2" s="102" t="s">
        <v>42</v>
      </c>
      <c r="DB2" s="103"/>
      <c r="DC2" s="100"/>
      <c r="DD2" s="100"/>
      <c r="DE2" s="100"/>
      <c r="DF2" s="100"/>
      <c r="DG2" s="100"/>
      <c r="DH2" s="101"/>
      <c r="DI2" s="102" t="s">
        <v>43</v>
      </c>
      <c r="DJ2" s="103"/>
      <c r="DK2" s="100"/>
      <c r="DL2" s="100"/>
      <c r="DM2" s="100"/>
      <c r="DN2" s="100"/>
      <c r="DO2" s="100"/>
      <c r="DP2" s="101"/>
      <c r="DQ2" s="102" t="s">
        <v>42</v>
      </c>
      <c r="DR2" s="103"/>
      <c r="DS2" s="100"/>
      <c r="DT2" s="100"/>
      <c r="DU2" s="100"/>
      <c r="DV2" s="100"/>
      <c r="DW2" s="100"/>
      <c r="DX2" s="101"/>
      <c r="DY2" s="102" t="s">
        <v>40</v>
      </c>
      <c r="DZ2" s="103"/>
      <c r="EA2" s="100"/>
      <c r="EB2" s="100"/>
      <c r="EC2" s="100"/>
      <c r="ED2" s="100"/>
      <c r="EE2" s="100"/>
      <c r="EF2" s="101"/>
      <c r="EG2" s="102" t="s">
        <v>30</v>
      </c>
      <c r="EH2" s="103"/>
      <c r="EI2" s="100"/>
      <c r="EJ2" s="100"/>
      <c r="EK2" s="100"/>
      <c r="EL2" s="100"/>
      <c r="EM2" s="100"/>
      <c r="EN2" s="101"/>
      <c r="EO2" s="102" t="s">
        <v>44</v>
      </c>
      <c r="EP2" s="103"/>
      <c r="EQ2" s="100"/>
      <c r="ER2" s="100"/>
      <c r="ES2" s="100"/>
      <c r="ET2" s="100"/>
      <c r="EU2" s="100"/>
      <c r="EV2" s="101"/>
      <c r="EW2" s="102" t="s">
        <v>45</v>
      </c>
      <c r="EX2" s="103"/>
      <c r="EY2" s="100"/>
      <c r="EZ2" s="100"/>
      <c r="FA2" s="100"/>
      <c r="FB2" s="100"/>
      <c r="FC2" s="100"/>
      <c r="FD2" s="101"/>
      <c r="FE2" s="102" t="s">
        <v>46</v>
      </c>
      <c r="FF2" s="103"/>
      <c r="FG2" s="100"/>
      <c r="FH2" s="100"/>
      <c r="FI2" s="100"/>
      <c r="FJ2" s="100"/>
      <c r="FK2" s="100"/>
      <c r="FL2" s="120"/>
      <c r="FM2" s="103" t="s">
        <v>47</v>
      </c>
      <c r="FN2" s="103"/>
      <c r="FO2" s="100"/>
      <c r="FP2" s="100"/>
      <c r="FQ2" s="100"/>
      <c r="FR2" s="100"/>
      <c r="FS2" s="100"/>
      <c r="FT2" s="101"/>
      <c r="FU2" s="102" t="s">
        <v>47</v>
      </c>
      <c r="FV2" s="103"/>
      <c r="FW2" s="100"/>
      <c r="FX2" s="100"/>
      <c r="FY2" s="100"/>
      <c r="FZ2" s="100"/>
      <c r="GA2" s="100"/>
      <c r="GB2" s="101"/>
      <c r="GC2" s="102" t="s">
        <v>48</v>
      </c>
      <c r="GD2" s="103"/>
      <c r="GE2" s="100"/>
      <c r="GF2" s="100"/>
      <c r="GG2" s="100"/>
      <c r="GH2" s="100"/>
      <c r="GI2" s="100"/>
      <c r="GJ2" s="101"/>
      <c r="GK2" s="102" t="s">
        <v>45</v>
      </c>
      <c r="GL2" s="103"/>
      <c r="GM2" s="100"/>
      <c r="GN2" s="100"/>
      <c r="GO2" s="100"/>
      <c r="GP2" s="100"/>
      <c r="GQ2" s="100"/>
      <c r="GR2" s="101"/>
      <c r="GS2" s="102" t="s">
        <v>49</v>
      </c>
      <c r="GT2" s="103"/>
      <c r="GU2" s="100"/>
      <c r="GV2" s="100"/>
      <c r="GW2" s="100"/>
      <c r="GX2" s="100"/>
      <c r="GY2" s="100"/>
      <c r="GZ2" s="120"/>
      <c r="HA2" s="103" t="s">
        <v>47</v>
      </c>
      <c r="HB2" s="103"/>
      <c r="HC2" s="100"/>
      <c r="HD2" s="100"/>
      <c r="HE2" s="100"/>
      <c r="HF2" s="100"/>
      <c r="HG2" s="100"/>
      <c r="HH2" s="101"/>
      <c r="HI2" s="102" t="s">
        <v>48</v>
      </c>
      <c r="HJ2" s="103"/>
      <c r="HK2" s="100"/>
      <c r="HL2" s="100"/>
      <c r="HM2" s="100"/>
      <c r="HN2" s="100"/>
      <c r="HO2" s="100"/>
      <c r="HP2" s="101"/>
      <c r="HQ2" s="102" t="s">
        <v>50</v>
      </c>
      <c r="HR2" s="103"/>
      <c r="HS2" s="100"/>
      <c r="HT2" s="100"/>
      <c r="HU2" s="100"/>
      <c r="HV2" s="100"/>
      <c r="HW2" s="100"/>
      <c r="HX2" s="101"/>
      <c r="HY2" s="102" t="s">
        <v>47</v>
      </c>
      <c r="HZ2" s="103"/>
      <c r="IA2" s="100"/>
      <c r="IB2" s="100"/>
      <c r="IC2" s="100"/>
      <c r="ID2" s="100"/>
      <c r="IE2" s="100"/>
      <c r="IF2" s="120"/>
      <c r="IG2" s="103" t="s">
        <v>45</v>
      </c>
      <c r="IH2" s="103"/>
      <c r="II2" s="103"/>
      <c r="IJ2" s="103"/>
      <c r="IK2" s="103"/>
      <c r="IL2" s="103"/>
      <c r="IM2" s="103"/>
      <c r="IN2" s="112"/>
      <c r="IO2" s="102" t="s">
        <v>51</v>
      </c>
      <c r="IP2" s="103"/>
      <c r="IQ2" s="100"/>
      <c r="IR2" s="100"/>
      <c r="IS2" s="100"/>
      <c r="IT2" s="100"/>
      <c r="IU2" s="100"/>
      <c r="IV2" s="101"/>
      <c r="IW2" s="102" t="s">
        <v>47</v>
      </c>
      <c r="IX2" s="103"/>
      <c r="IY2" s="100"/>
      <c r="IZ2" s="100"/>
      <c r="JA2" s="100"/>
      <c r="JB2" s="100"/>
      <c r="JC2" s="100"/>
      <c r="JD2" s="101"/>
      <c r="JE2" s="102" t="s">
        <v>47</v>
      </c>
      <c r="JF2" s="103"/>
      <c r="JG2" s="100"/>
      <c r="JH2" s="100"/>
      <c r="JI2" s="100"/>
      <c r="JJ2" s="100"/>
      <c r="JK2" s="100"/>
      <c r="JL2" s="101"/>
      <c r="ARA2" s="25"/>
    </row>
    <row r="3" spans="1:272 1145:1145" s="92" customFormat="1" ht="12" customHeight="1">
      <c r="A3" s="5" t="s">
        <v>52</v>
      </c>
      <c r="B3" s="119"/>
      <c r="C3" s="105" t="s">
        <v>53</v>
      </c>
      <c r="D3" s="105"/>
      <c r="E3" s="105"/>
      <c r="F3" s="105"/>
      <c r="G3" s="105"/>
      <c r="H3" s="117"/>
      <c r="I3" s="104"/>
      <c r="J3" s="105"/>
      <c r="K3" s="105"/>
      <c r="L3" s="105"/>
      <c r="M3" s="105"/>
      <c r="N3" s="105"/>
      <c r="O3" s="105"/>
      <c r="P3" s="117"/>
      <c r="Q3" s="104"/>
      <c r="R3" s="105"/>
      <c r="S3" s="105"/>
      <c r="T3" s="105"/>
      <c r="U3" s="105"/>
      <c r="V3" s="105"/>
      <c r="W3" s="105"/>
      <c r="X3" s="117"/>
      <c r="Y3" s="104"/>
      <c r="Z3" s="105"/>
      <c r="AA3" s="105"/>
      <c r="AB3" s="105"/>
      <c r="AC3" s="105"/>
      <c r="AD3" s="105"/>
      <c r="AE3" s="105"/>
      <c r="AF3" s="117"/>
      <c r="AG3" s="104"/>
      <c r="AH3" s="105"/>
      <c r="AI3" s="105"/>
      <c r="AJ3" s="105"/>
      <c r="AK3" s="105"/>
      <c r="AL3" s="105"/>
      <c r="AM3" s="105"/>
      <c r="AN3" s="117"/>
      <c r="AO3" s="104"/>
      <c r="AP3" s="105"/>
      <c r="AQ3" s="105"/>
      <c r="AR3" s="105"/>
      <c r="AS3" s="105"/>
      <c r="AT3" s="105"/>
      <c r="AU3" s="105"/>
      <c r="AV3" s="117"/>
      <c r="AW3" s="104"/>
      <c r="AX3" s="105"/>
      <c r="AY3" s="105"/>
      <c r="AZ3" s="105"/>
      <c r="BA3" s="105"/>
      <c r="BB3" s="105"/>
      <c r="BC3" s="105"/>
      <c r="BD3" s="117"/>
      <c r="BE3" s="104"/>
      <c r="BF3" s="105"/>
      <c r="BG3" s="105"/>
      <c r="BH3" s="105"/>
      <c r="BI3" s="105"/>
      <c r="BJ3" s="105"/>
      <c r="BK3" s="105"/>
      <c r="BL3" s="117"/>
      <c r="BM3" s="104"/>
      <c r="BN3" s="105"/>
      <c r="BO3" s="105"/>
      <c r="BP3" s="105"/>
      <c r="BQ3" s="105"/>
      <c r="BR3" s="105"/>
      <c r="BS3" s="105"/>
      <c r="BT3" s="117"/>
      <c r="BU3" s="104"/>
      <c r="BV3" s="105"/>
      <c r="BW3" s="105"/>
      <c r="BX3" s="105"/>
      <c r="BY3" s="105"/>
      <c r="BZ3" s="105"/>
      <c r="CA3" s="105"/>
      <c r="CB3" s="117"/>
      <c r="CC3" s="104"/>
      <c r="CD3" s="105"/>
      <c r="CE3" s="105"/>
      <c r="CF3" s="105"/>
      <c r="CG3" s="105"/>
      <c r="CH3" s="105"/>
      <c r="CI3" s="105"/>
      <c r="CJ3" s="117"/>
      <c r="CK3" s="104" t="s">
        <v>54</v>
      </c>
      <c r="CL3" s="105"/>
      <c r="CM3" s="106"/>
      <c r="CN3" s="106"/>
      <c r="CO3" s="106"/>
      <c r="CP3" s="106"/>
      <c r="CQ3" s="106"/>
      <c r="CR3" s="106"/>
      <c r="CS3" s="104" t="s">
        <v>55</v>
      </c>
      <c r="CT3" s="105"/>
      <c r="CU3" s="106"/>
      <c r="CV3" s="106"/>
      <c r="CW3" s="106"/>
      <c r="CX3" s="106"/>
      <c r="CY3" s="106"/>
      <c r="CZ3" s="107"/>
      <c r="DA3" s="104" t="s">
        <v>56</v>
      </c>
      <c r="DB3" s="105"/>
      <c r="DC3" s="106"/>
      <c r="DD3" s="106"/>
      <c r="DE3" s="106"/>
      <c r="DF3" s="106"/>
      <c r="DG3" s="106"/>
      <c r="DH3" s="107"/>
      <c r="DI3" s="104" t="s">
        <v>57</v>
      </c>
      <c r="DJ3" s="105"/>
      <c r="DK3" s="106"/>
      <c r="DL3" s="106"/>
      <c r="DM3" s="106"/>
      <c r="DN3" s="106"/>
      <c r="DO3" s="106"/>
      <c r="DP3" s="107"/>
      <c r="DQ3" s="104" t="s">
        <v>58</v>
      </c>
      <c r="DR3" s="105"/>
      <c r="DS3" s="106"/>
      <c r="DT3" s="106"/>
      <c r="DU3" s="106"/>
      <c r="DV3" s="106"/>
      <c r="DW3" s="106"/>
      <c r="DX3" s="107"/>
      <c r="DY3" s="104" t="s">
        <v>59</v>
      </c>
      <c r="DZ3" s="105"/>
      <c r="EA3" s="106"/>
      <c r="EB3" s="106"/>
      <c r="EC3" s="106"/>
      <c r="ED3" s="106"/>
      <c r="EE3" s="106"/>
      <c r="EF3" s="107"/>
      <c r="EG3" s="104" t="s">
        <v>60</v>
      </c>
      <c r="EH3" s="105"/>
      <c r="EI3" s="106"/>
      <c r="EJ3" s="106"/>
      <c r="EK3" s="106"/>
      <c r="EL3" s="106"/>
      <c r="EM3" s="106"/>
      <c r="EN3" s="107"/>
      <c r="EO3" s="104" t="s">
        <v>61</v>
      </c>
      <c r="EP3" s="105"/>
      <c r="EQ3" s="106"/>
      <c r="ER3" s="106"/>
      <c r="ES3" s="106"/>
      <c r="ET3" s="106"/>
      <c r="EU3" s="106"/>
      <c r="EV3" s="107"/>
      <c r="EW3" s="104" t="s">
        <v>62</v>
      </c>
      <c r="EX3" s="105"/>
      <c r="EY3" s="106"/>
      <c r="EZ3" s="106"/>
      <c r="FA3" s="106"/>
      <c r="FB3" s="106"/>
      <c r="FC3" s="106"/>
      <c r="FD3" s="107"/>
      <c r="FE3" s="104" t="s">
        <v>63</v>
      </c>
      <c r="FF3" s="105"/>
      <c r="FG3" s="106"/>
      <c r="FH3" s="106"/>
      <c r="FI3" s="106"/>
      <c r="FJ3" s="106"/>
      <c r="FK3" s="106"/>
      <c r="FL3" s="121"/>
      <c r="FM3" s="105" t="s">
        <v>64</v>
      </c>
      <c r="FN3" s="105"/>
      <c r="FO3" s="106"/>
      <c r="FP3" s="106"/>
      <c r="FQ3" s="106"/>
      <c r="FR3" s="106"/>
      <c r="FS3" s="106"/>
      <c r="FT3" s="107"/>
      <c r="FU3" s="104" t="s">
        <v>65</v>
      </c>
      <c r="FV3" s="105"/>
      <c r="FW3" s="106"/>
      <c r="FX3" s="106"/>
      <c r="FY3" s="106"/>
      <c r="FZ3" s="106"/>
      <c r="GA3" s="106"/>
      <c r="GB3" s="107"/>
      <c r="GC3" s="104" t="s">
        <v>66</v>
      </c>
      <c r="GD3" s="105"/>
      <c r="GE3" s="106"/>
      <c r="GF3" s="106"/>
      <c r="GG3" s="106"/>
      <c r="GH3" s="106"/>
      <c r="GI3" s="106"/>
      <c r="GJ3" s="107"/>
      <c r="GK3" s="104" t="s">
        <v>67</v>
      </c>
      <c r="GL3" s="105"/>
      <c r="GM3" s="106"/>
      <c r="GN3" s="106"/>
      <c r="GO3" s="106"/>
      <c r="GP3" s="106"/>
      <c r="GQ3" s="106"/>
      <c r="GR3" s="107"/>
      <c r="GS3" s="104" t="s">
        <v>68</v>
      </c>
      <c r="GT3" s="105"/>
      <c r="GU3" s="106"/>
      <c r="GV3" s="106"/>
      <c r="GW3" s="106"/>
      <c r="GX3" s="106"/>
      <c r="GY3" s="106"/>
      <c r="GZ3" s="121"/>
      <c r="HA3" s="105" t="s">
        <v>69</v>
      </c>
      <c r="HB3" s="105"/>
      <c r="HC3" s="106"/>
      <c r="HD3" s="106"/>
      <c r="HE3" s="106"/>
      <c r="HF3" s="106"/>
      <c r="HG3" s="106"/>
      <c r="HH3" s="107"/>
      <c r="HI3" s="104" t="s">
        <v>70</v>
      </c>
      <c r="HJ3" s="105"/>
      <c r="HK3" s="106"/>
      <c r="HL3" s="106"/>
      <c r="HM3" s="106"/>
      <c r="HN3" s="106"/>
      <c r="HO3" s="106"/>
      <c r="HP3" s="107"/>
      <c r="HQ3" s="104" t="s">
        <v>71</v>
      </c>
      <c r="HR3" s="105"/>
      <c r="HS3" s="106"/>
      <c r="HT3" s="106"/>
      <c r="HU3" s="106"/>
      <c r="HV3" s="106"/>
      <c r="HW3" s="106"/>
      <c r="HX3" s="107"/>
      <c r="HY3" s="104" t="s">
        <v>72</v>
      </c>
      <c r="HZ3" s="105"/>
      <c r="IA3" s="106"/>
      <c r="IB3" s="106"/>
      <c r="IC3" s="106"/>
      <c r="ID3" s="106"/>
      <c r="IE3" s="106"/>
      <c r="IF3" s="121"/>
      <c r="IG3" s="105" t="s">
        <v>73</v>
      </c>
      <c r="IH3" s="105"/>
      <c r="II3" s="105"/>
      <c r="IJ3" s="105"/>
      <c r="IK3" s="105"/>
      <c r="IL3" s="105"/>
      <c r="IM3" s="105"/>
      <c r="IN3" s="117"/>
      <c r="IO3" s="104" t="s">
        <v>74</v>
      </c>
      <c r="IP3" s="105"/>
      <c r="IQ3" s="106"/>
      <c r="IR3" s="106"/>
      <c r="IS3" s="106"/>
      <c r="IT3" s="106"/>
      <c r="IU3" s="106"/>
      <c r="IV3" s="107"/>
      <c r="IW3" s="104" t="s">
        <v>184</v>
      </c>
      <c r="IX3" s="105"/>
      <c r="IY3" s="106"/>
      <c r="IZ3" s="106"/>
      <c r="JA3" s="106"/>
      <c r="JB3" s="106"/>
      <c r="JC3" s="106"/>
      <c r="JD3" s="107"/>
      <c r="JE3" s="104" t="s">
        <v>185</v>
      </c>
      <c r="JF3" s="105"/>
      <c r="JG3" s="106"/>
      <c r="JH3" s="106"/>
      <c r="JI3" s="106"/>
      <c r="JJ3" s="106"/>
      <c r="JK3" s="106"/>
      <c r="JL3" s="107"/>
      <c r="ARA3" s="25"/>
    </row>
    <row r="4" spans="1:272 1145:1145">
      <c r="A4" s="26" t="s">
        <v>75</v>
      </c>
      <c r="G4" s="30" t="s">
        <v>76</v>
      </c>
      <c r="H4" s="31" t="s">
        <v>77</v>
      </c>
      <c r="I4" s="32"/>
      <c r="J4" s="33"/>
      <c r="O4" s="30" t="s">
        <v>76</v>
      </c>
      <c r="P4" s="31" t="s">
        <v>77</v>
      </c>
      <c r="Q4" s="32"/>
      <c r="R4" s="33"/>
      <c r="W4" s="30" t="s">
        <v>76</v>
      </c>
      <c r="X4" s="31" t="s">
        <v>77</v>
      </c>
      <c r="Y4" s="32"/>
      <c r="Z4" s="33"/>
      <c r="AE4" s="30" t="s">
        <v>76</v>
      </c>
      <c r="AF4" s="31" t="s">
        <v>77</v>
      </c>
      <c r="AG4" s="32"/>
      <c r="AH4" s="33"/>
      <c r="AM4" s="30" t="s">
        <v>76</v>
      </c>
      <c r="AN4" s="31" t="s">
        <v>77</v>
      </c>
      <c r="AO4" s="32"/>
      <c r="AP4" s="33"/>
      <c r="AU4" s="30" t="s">
        <v>76</v>
      </c>
      <c r="AV4" s="31" t="s">
        <v>77</v>
      </c>
      <c r="AW4" s="32"/>
      <c r="AX4" s="33"/>
      <c r="BC4" s="30" t="s">
        <v>76</v>
      </c>
      <c r="BD4" s="31" t="s">
        <v>77</v>
      </c>
      <c r="BE4" s="32"/>
      <c r="BF4" s="33"/>
      <c r="BK4" s="30" t="s">
        <v>76</v>
      </c>
      <c r="BL4" s="31" t="s">
        <v>77</v>
      </c>
      <c r="BM4" s="32"/>
      <c r="BN4" s="33"/>
      <c r="BS4" s="30" t="s">
        <v>76</v>
      </c>
      <c r="BT4" s="31" t="s">
        <v>77</v>
      </c>
      <c r="BU4" s="32"/>
      <c r="BV4" s="33"/>
      <c r="CA4" s="30" t="s">
        <v>76</v>
      </c>
      <c r="CB4" s="31" t="s">
        <v>77</v>
      </c>
      <c r="CC4" s="34"/>
      <c r="CD4" s="35"/>
      <c r="CE4" s="36"/>
      <c r="CF4" s="36"/>
      <c r="CG4" s="36"/>
      <c r="CH4" s="36"/>
      <c r="CI4" s="37" t="s">
        <v>76</v>
      </c>
      <c r="CJ4" s="35" t="s">
        <v>77</v>
      </c>
      <c r="CK4" s="38"/>
      <c r="CL4" s="35"/>
      <c r="CM4" s="36"/>
      <c r="CN4" s="36"/>
      <c r="CO4" s="36"/>
      <c r="CP4" s="36"/>
      <c r="CQ4" s="37" t="s">
        <v>76</v>
      </c>
      <c r="CR4" s="35" t="s">
        <v>77</v>
      </c>
      <c r="CS4" s="34"/>
      <c r="CT4" s="35"/>
      <c r="CU4" s="36"/>
      <c r="CV4" s="36"/>
      <c r="CW4" s="36"/>
      <c r="CX4" s="36"/>
      <c r="CY4" s="37" t="s">
        <v>76</v>
      </c>
      <c r="CZ4" s="39" t="s">
        <v>77</v>
      </c>
      <c r="DA4" s="34"/>
      <c r="DB4" s="35"/>
      <c r="DC4" s="36"/>
      <c r="DD4" s="36"/>
      <c r="DE4" s="36"/>
      <c r="DF4" s="36"/>
      <c r="DG4" s="37" t="s">
        <v>76</v>
      </c>
      <c r="DH4" s="39" t="s">
        <v>77</v>
      </c>
      <c r="DI4" s="34"/>
      <c r="DJ4" s="35"/>
      <c r="DK4" s="36"/>
      <c r="DL4" s="36"/>
      <c r="DM4" s="36"/>
      <c r="DN4" s="36"/>
      <c r="DO4" s="37" t="s">
        <v>76</v>
      </c>
      <c r="DP4" s="39" t="s">
        <v>77</v>
      </c>
      <c r="DQ4" s="34"/>
      <c r="DR4" s="35"/>
      <c r="DS4" s="36"/>
      <c r="DT4" s="36"/>
      <c r="DU4" s="36"/>
      <c r="DV4" s="36"/>
      <c r="DW4" s="37" t="s">
        <v>76</v>
      </c>
      <c r="DX4" s="39" t="s">
        <v>77</v>
      </c>
      <c r="DY4" s="34"/>
      <c r="DZ4" s="35"/>
      <c r="EA4" s="36"/>
      <c r="EB4" s="36"/>
      <c r="EC4" s="36"/>
      <c r="ED4" s="36"/>
      <c r="EE4" s="37" t="s">
        <v>76</v>
      </c>
      <c r="EF4" s="35" t="s">
        <v>77</v>
      </c>
      <c r="EG4" s="38"/>
      <c r="EH4" s="35"/>
      <c r="EI4" s="36"/>
      <c r="EJ4" s="36"/>
      <c r="EK4" s="36"/>
      <c r="EL4" s="36"/>
      <c r="EM4" s="37" t="s">
        <v>76</v>
      </c>
      <c r="EN4" s="35" t="s">
        <v>77</v>
      </c>
      <c r="EO4" s="34"/>
      <c r="EP4" s="35"/>
      <c r="EQ4" s="36"/>
      <c r="ER4" s="36"/>
      <c r="ES4" s="36"/>
      <c r="ET4" s="36"/>
      <c r="EU4" s="37" t="s">
        <v>76</v>
      </c>
      <c r="EV4" s="39" t="s">
        <v>77</v>
      </c>
      <c r="EW4" s="34"/>
      <c r="EX4" s="35"/>
      <c r="EY4" s="36"/>
      <c r="EZ4" s="36"/>
      <c r="FA4" s="36"/>
      <c r="FB4" s="36"/>
      <c r="FC4" s="37" t="s">
        <v>76</v>
      </c>
      <c r="FD4" s="39" t="s">
        <v>77</v>
      </c>
      <c r="FE4" s="34"/>
      <c r="FF4" s="35"/>
      <c r="FG4" s="36"/>
      <c r="FH4" s="36"/>
      <c r="FI4" s="36"/>
      <c r="FJ4" s="36"/>
      <c r="FK4" s="37" t="s">
        <v>76</v>
      </c>
      <c r="FL4" s="39" t="s">
        <v>77</v>
      </c>
      <c r="FM4" s="38"/>
      <c r="FN4" s="35"/>
      <c r="FO4" s="36"/>
      <c r="FP4" s="36"/>
      <c r="FQ4" s="36"/>
      <c r="FR4" s="36"/>
      <c r="FS4" s="37" t="s">
        <v>76</v>
      </c>
      <c r="FT4" s="39" t="s">
        <v>77</v>
      </c>
      <c r="FU4" s="35"/>
      <c r="FV4" s="35"/>
      <c r="FW4" s="36"/>
      <c r="FX4" s="36"/>
      <c r="FY4" s="36"/>
      <c r="FZ4" s="36"/>
      <c r="GA4" s="37" t="s">
        <v>76</v>
      </c>
      <c r="GB4" s="39" t="s">
        <v>77</v>
      </c>
      <c r="GC4" s="35"/>
      <c r="GD4" s="35"/>
      <c r="GE4" s="36"/>
      <c r="GF4" s="36"/>
      <c r="GG4" s="36"/>
      <c r="GH4" s="36"/>
      <c r="GI4" s="37" t="s">
        <v>76</v>
      </c>
      <c r="GJ4" s="39" t="s">
        <v>77</v>
      </c>
      <c r="GK4" s="35"/>
      <c r="GL4" s="35"/>
      <c r="GM4" s="36"/>
      <c r="GN4" s="36"/>
      <c r="GO4" s="36"/>
      <c r="GP4" s="36"/>
      <c r="GQ4" s="37" t="s">
        <v>76</v>
      </c>
      <c r="GR4" s="39" t="s">
        <v>77</v>
      </c>
      <c r="GS4" s="35"/>
      <c r="GT4" s="35"/>
      <c r="GU4" s="36"/>
      <c r="GV4" s="36"/>
      <c r="GW4" s="36"/>
      <c r="GX4" s="36"/>
      <c r="GY4" s="37" t="s">
        <v>76</v>
      </c>
      <c r="GZ4" s="35" t="s">
        <v>77</v>
      </c>
      <c r="HA4" s="40"/>
      <c r="HB4" s="35"/>
      <c r="HC4" s="36"/>
      <c r="HD4" s="36"/>
      <c r="HE4" s="36"/>
      <c r="HF4" s="36"/>
      <c r="HG4" s="37" t="s">
        <v>76</v>
      </c>
      <c r="HH4" s="39" t="s">
        <v>77</v>
      </c>
      <c r="HI4" s="33"/>
      <c r="HJ4" s="35"/>
      <c r="HK4" s="36"/>
      <c r="HL4" s="36"/>
      <c r="HM4" s="36"/>
      <c r="HN4" s="36"/>
      <c r="HO4" s="37" t="s">
        <v>76</v>
      </c>
      <c r="HP4" s="39" t="s">
        <v>77</v>
      </c>
      <c r="HQ4" s="33"/>
      <c r="HR4" s="35"/>
      <c r="HS4" s="36"/>
      <c r="HT4" s="36"/>
      <c r="HU4" s="36"/>
      <c r="HV4" s="36"/>
      <c r="HW4" s="37" t="s">
        <v>76</v>
      </c>
      <c r="HX4" s="39" t="s">
        <v>77</v>
      </c>
      <c r="HY4" s="33"/>
      <c r="HZ4" s="35"/>
      <c r="IA4" s="36"/>
      <c r="IB4" s="36"/>
      <c r="IC4" s="36"/>
      <c r="ID4" s="36"/>
      <c r="IE4" s="37" t="s">
        <v>76</v>
      </c>
      <c r="IF4" s="39" t="s">
        <v>77</v>
      </c>
      <c r="IG4" s="40"/>
      <c r="IH4" s="35"/>
      <c r="II4" s="36"/>
      <c r="IJ4" s="36"/>
      <c r="IK4" s="36"/>
      <c r="IL4" s="36"/>
      <c r="IM4" s="37" t="s">
        <v>76</v>
      </c>
      <c r="IN4" s="39" t="s">
        <v>77</v>
      </c>
      <c r="IO4" s="33"/>
      <c r="IP4" s="35"/>
      <c r="IQ4" s="36"/>
      <c r="IR4" s="36"/>
      <c r="IS4" s="36"/>
      <c r="IT4" s="36"/>
      <c r="IU4" s="37" t="s">
        <v>76</v>
      </c>
      <c r="IV4" s="39" t="s">
        <v>77</v>
      </c>
      <c r="IW4" s="33"/>
      <c r="IX4" s="35"/>
      <c r="IY4" s="36"/>
      <c r="IZ4" s="36"/>
      <c r="JA4" s="36"/>
      <c r="JB4" s="36"/>
      <c r="JC4" s="37" t="s">
        <v>76</v>
      </c>
      <c r="JD4" s="39" t="s">
        <v>77</v>
      </c>
      <c r="JE4" s="33"/>
      <c r="JF4" s="35"/>
      <c r="JG4" s="36"/>
      <c r="JH4" s="36"/>
      <c r="JI4" s="36"/>
      <c r="JJ4" s="36"/>
      <c r="JK4" s="37" t="s">
        <v>76</v>
      </c>
      <c r="JL4" s="39" t="s">
        <v>77</v>
      </c>
    </row>
    <row r="5" spans="1:272 1145:1145">
      <c r="B5" s="42"/>
      <c r="G5" s="30" t="s">
        <v>78</v>
      </c>
      <c r="H5" s="31">
        <v>38</v>
      </c>
      <c r="I5" s="32"/>
      <c r="J5" s="33"/>
      <c r="O5" s="30" t="s">
        <v>78</v>
      </c>
      <c r="P5" s="31">
        <v>11</v>
      </c>
      <c r="Q5" s="32"/>
      <c r="R5" s="33"/>
      <c r="W5" s="30" t="s">
        <v>78</v>
      </c>
      <c r="X5" s="31">
        <v>11</v>
      </c>
      <c r="Y5" s="32"/>
      <c r="Z5" s="33"/>
      <c r="AE5" s="30" t="s">
        <v>78</v>
      </c>
      <c r="AF5" s="31">
        <v>12</v>
      </c>
      <c r="AG5" s="32"/>
      <c r="AH5" s="33"/>
      <c r="AM5" s="30" t="s">
        <v>78</v>
      </c>
      <c r="AN5" s="31">
        <v>12</v>
      </c>
      <c r="AO5" s="32"/>
      <c r="AP5" s="33"/>
      <c r="AU5" s="30" t="s">
        <v>78</v>
      </c>
      <c r="AV5" s="31">
        <v>11</v>
      </c>
      <c r="AW5" s="32"/>
      <c r="AX5" s="33"/>
      <c r="BC5" s="30" t="s">
        <v>78</v>
      </c>
      <c r="BD5" s="31">
        <v>11</v>
      </c>
      <c r="BE5" s="32"/>
      <c r="BF5" s="33"/>
      <c r="BK5" s="30" t="s">
        <v>78</v>
      </c>
      <c r="BL5" s="31">
        <v>11</v>
      </c>
      <c r="BM5" s="32"/>
      <c r="BN5" s="33"/>
      <c r="BS5" s="30" t="s">
        <v>78</v>
      </c>
      <c r="BT5" s="31">
        <v>11</v>
      </c>
      <c r="BU5" s="32"/>
      <c r="BV5" s="33"/>
      <c r="CA5" s="30" t="s">
        <v>78</v>
      </c>
      <c r="CB5" s="31">
        <v>24</v>
      </c>
      <c r="CC5" s="32"/>
      <c r="CD5" s="33"/>
      <c r="CI5" s="30" t="s">
        <v>78</v>
      </c>
      <c r="CJ5" s="33">
        <v>33</v>
      </c>
      <c r="CK5" s="40"/>
      <c r="CL5" s="33"/>
      <c r="CQ5" s="30" t="s">
        <v>78</v>
      </c>
      <c r="CR5" s="33">
        <v>18</v>
      </c>
      <c r="CS5" s="32"/>
      <c r="CT5" s="33"/>
      <c r="CU5" s="29"/>
      <c r="CV5" s="29"/>
      <c r="CW5" s="29"/>
      <c r="CX5" s="29"/>
      <c r="CY5" s="30" t="s">
        <v>78</v>
      </c>
      <c r="CZ5" s="31">
        <v>49</v>
      </c>
      <c r="DA5" s="32"/>
      <c r="DB5" s="33"/>
      <c r="DC5" s="29"/>
      <c r="DD5" s="29"/>
      <c r="DE5" s="29"/>
      <c r="DF5" s="29"/>
      <c r="DG5" s="30" t="s">
        <v>78</v>
      </c>
      <c r="DH5" s="31">
        <v>28</v>
      </c>
      <c r="DI5" s="32"/>
      <c r="DJ5" s="33"/>
      <c r="DK5" s="29"/>
      <c r="DL5" s="29"/>
      <c r="DM5" s="29"/>
      <c r="DN5" s="29"/>
      <c r="DO5" s="30" t="s">
        <v>78</v>
      </c>
      <c r="DP5" s="31">
        <v>32</v>
      </c>
      <c r="DQ5" s="32"/>
      <c r="DR5" s="33"/>
      <c r="DS5" s="29"/>
      <c r="DT5" s="29"/>
      <c r="DU5" s="29"/>
      <c r="DV5" s="29"/>
      <c r="DW5" s="30" t="s">
        <v>78</v>
      </c>
      <c r="DX5" s="31">
        <v>17</v>
      </c>
      <c r="DY5" s="32"/>
      <c r="DZ5" s="33"/>
      <c r="EA5" s="29"/>
      <c r="EB5" s="29"/>
      <c r="EC5" s="29"/>
      <c r="ED5" s="29"/>
      <c r="EE5" s="30" t="s">
        <v>78</v>
      </c>
      <c r="EF5" s="33">
        <v>39</v>
      </c>
      <c r="EG5" s="40"/>
      <c r="EH5" s="33"/>
      <c r="EI5" s="29"/>
      <c r="EJ5" s="29"/>
      <c r="EK5" s="29"/>
      <c r="EL5" s="29"/>
      <c r="EM5" s="30" t="s">
        <v>78</v>
      </c>
      <c r="EN5" s="33">
        <v>38</v>
      </c>
      <c r="EO5" s="32"/>
      <c r="EP5" s="33"/>
      <c r="EQ5" s="29"/>
      <c r="ER5" s="29"/>
      <c r="ES5" s="29"/>
      <c r="ET5" s="29"/>
      <c r="EU5" s="30" t="s">
        <v>78</v>
      </c>
      <c r="EV5" s="31">
        <v>35</v>
      </c>
      <c r="EW5" s="32"/>
      <c r="EX5" s="33"/>
      <c r="EY5" s="29"/>
      <c r="EZ5" s="29"/>
      <c r="FA5" s="29"/>
      <c r="FB5" s="29"/>
      <c r="FC5" s="30" t="s">
        <v>78</v>
      </c>
      <c r="FD5" s="31">
        <v>36</v>
      </c>
      <c r="FE5" s="32"/>
      <c r="FF5" s="33"/>
      <c r="FG5" s="29"/>
      <c r="FH5" s="29"/>
      <c r="FI5" s="29"/>
      <c r="FJ5" s="29"/>
      <c r="FK5" s="30" t="s">
        <v>78</v>
      </c>
      <c r="FL5" s="31">
        <v>38</v>
      </c>
      <c r="FM5" s="40"/>
      <c r="FN5" s="33"/>
      <c r="FO5" s="29"/>
      <c r="FP5" s="29"/>
      <c r="FQ5" s="29"/>
      <c r="FR5" s="29"/>
      <c r="FS5" s="30" t="s">
        <v>78</v>
      </c>
      <c r="FT5" s="31">
        <v>28</v>
      </c>
      <c r="FU5" s="33"/>
      <c r="FV5" s="33"/>
      <c r="FW5" s="29"/>
      <c r="FX5" s="29"/>
      <c r="FY5" s="29"/>
      <c r="FZ5" s="29"/>
      <c r="GA5" s="30" t="s">
        <v>78</v>
      </c>
      <c r="GB5" s="31">
        <v>48</v>
      </c>
      <c r="GC5" s="33"/>
      <c r="GD5" s="33"/>
      <c r="GE5" s="29"/>
      <c r="GF5" s="29"/>
      <c r="GG5" s="29"/>
      <c r="GH5" s="29"/>
      <c r="GI5" s="30" t="s">
        <v>78</v>
      </c>
      <c r="GJ5" s="31">
        <v>52</v>
      </c>
      <c r="GK5" s="33"/>
      <c r="GL5" s="33"/>
      <c r="GM5" s="29"/>
      <c r="GN5" s="29"/>
      <c r="GO5" s="29"/>
      <c r="GP5" s="29"/>
      <c r="GQ5" s="30" t="s">
        <v>78</v>
      </c>
      <c r="GR5" s="31">
        <v>48</v>
      </c>
      <c r="GS5" s="33"/>
      <c r="GT5" s="33"/>
      <c r="GU5" s="29"/>
      <c r="GV5" s="29"/>
      <c r="GW5" s="29"/>
      <c r="GX5" s="29"/>
      <c r="GY5" s="30" t="s">
        <v>78</v>
      </c>
      <c r="GZ5" s="33">
        <v>44</v>
      </c>
      <c r="HA5" s="40"/>
      <c r="HB5" s="33"/>
      <c r="HC5" s="29"/>
      <c r="HD5" s="29"/>
      <c r="HE5" s="29"/>
      <c r="HF5" s="29"/>
      <c r="HG5" s="30" t="s">
        <v>78</v>
      </c>
      <c r="HH5" s="31">
        <v>36</v>
      </c>
      <c r="HI5" s="33"/>
      <c r="HJ5" s="33"/>
      <c r="HK5" s="29"/>
      <c r="HL5" s="29"/>
      <c r="HM5" s="29"/>
      <c r="HN5" s="29"/>
      <c r="HO5" s="30" t="s">
        <v>78</v>
      </c>
      <c r="HP5" s="31">
        <v>36</v>
      </c>
      <c r="HQ5" s="33"/>
      <c r="HR5" s="33"/>
      <c r="HS5" s="29"/>
      <c r="HT5" s="29"/>
      <c r="HU5" s="29"/>
      <c r="HV5" s="29"/>
      <c r="HW5" s="30" t="s">
        <v>78</v>
      </c>
      <c r="HX5" s="31">
        <v>40</v>
      </c>
      <c r="HY5" s="33"/>
      <c r="HZ5" s="33"/>
      <c r="IA5" s="29"/>
      <c r="IB5" s="29"/>
      <c r="IC5" s="29"/>
      <c r="ID5" s="29"/>
      <c r="IE5" s="30" t="s">
        <v>78</v>
      </c>
      <c r="IF5" s="31">
        <v>40</v>
      </c>
      <c r="IG5" s="40"/>
      <c r="IH5" s="33"/>
      <c r="II5" s="29"/>
      <c r="IJ5" s="29"/>
      <c r="IK5" s="29"/>
      <c r="IL5" s="29"/>
      <c r="IM5" s="30" t="s">
        <v>78</v>
      </c>
      <c r="IN5" s="31">
        <v>47</v>
      </c>
      <c r="IO5" s="33"/>
      <c r="IP5" s="33"/>
      <c r="IQ5" s="29"/>
      <c r="IR5" s="29"/>
      <c r="IS5" s="29"/>
      <c r="IT5" s="29"/>
      <c r="IU5" s="30" t="s">
        <v>78</v>
      </c>
      <c r="IV5" s="31">
        <v>44</v>
      </c>
      <c r="IW5" s="33"/>
      <c r="IX5" s="33"/>
      <c r="IY5" s="29"/>
      <c r="IZ5" s="29"/>
      <c r="JA5" s="29"/>
      <c r="JB5" s="29"/>
      <c r="JC5" s="30" t="s">
        <v>78</v>
      </c>
      <c r="JD5" s="31">
        <v>44</v>
      </c>
      <c r="JE5" s="33"/>
      <c r="JF5" s="33"/>
      <c r="JG5" s="29"/>
      <c r="JH5" s="29"/>
      <c r="JI5" s="29"/>
      <c r="JJ5" s="29"/>
      <c r="JK5" s="30" t="s">
        <v>78</v>
      </c>
      <c r="JL5" s="31">
        <v>48</v>
      </c>
    </row>
    <row r="6" spans="1:272 1145:1145">
      <c r="E6" s="27"/>
      <c r="F6" s="27"/>
      <c r="G6" s="30" t="s">
        <v>79</v>
      </c>
      <c r="H6" s="31">
        <f>IF(H4="Y", MIN(ROUND(H5*[1]Settings!$C$3,0), [1]Settings!$C$4), MIN(ROUND(H5*[1]Settings!$D$3,0), [1]Settings!$D$4))</f>
        <v>19</v>
      </c>
      <c r="I6" s="32"/>
      <c r="J6" s="33"/>
      <c r="M6" s="27"/>
      <c r="N6" s="27"/>
      <c r="O6" s="30" t="s">
        <v>79</v>
      </c>
      <c r="P6" s="31">
        <f>IF(P4="Y", MIN(ROUND(P5*[1]Settings!$C$3,0), [1]Settings!$C$4), MIN(ROUND(P5*[1]Settings!$D$3,0), [1]Settings!$D$4))</f>
        <v>6</v>
      </c>
      <c r="Q6" s="32"/>
      <c r="R6" s="33"/>
      <c r="U6" s="27"/>
      <c r="V6" s="27"/>
      <c r="W6" s="30" t="s">
        <v>79</v>
      </c>
      <c r="X6" s="31">
        <f>IF(X4="Y", MIN(ROUND(X5*[1]Settings!$C$3,0), [1]Settings!$C$4), MIN(ROUND(X5*[1]Settings!$D$3,0), [1]Settings!$D$4))</f>
        <v>6</v>
      </c>
      <c r="Y6" s="32"/>
      <c r="Z6" s="33"/>
      <c r="AC6" s="27"/>
      <c r="AD6" s="27"/>
      <c r="AE6" s="30" t="s">
        <v>79</v>
      </c>
      <c r="AF6" s="31">
        <f>IF(AF4="Y", MIN(ROUND(AF5*[1]Settings!$C$3,0), [1]Settings!$C$4), MIN(ROUND(AF5*[1]Settings!$D$3,0), [1]Settings!$D$4))</f>
        <v>6</v>
      </c>
      <c r="AG6" s="32"/>
      <c r="AH6" s="33"/>
      <c r="AK6" s="27"/>
      <c r="AL6" s="27"/>
      <c r="AM6" s="30" t="s">
        <v>79</v>
      </c>
      <c r="AN6" s="31">
        <f>IF(AN4="Y", MIN(ROUND(AN5*[1]Settings!$C$3,0), [1]Settings!$C$4), MIN(ROUND(AN5*[1]Settings!$D$3,0), [1]Settings!$D$4))</f>
        <v>6</v>
      </c>
      <c r="AO6" s="32"/>
      <c r="AP6" s="33"/>
      <c r="AS6" s="27"/>
      <c r="AT6" s="27"/>
      <c r="AU6" s="30" t="s">
        <v>79</v>
      </c>
      <c r="AV6" s="31">
        <f>IF(AV4="Y", MIN(ROUND(AV5*[1]Settings!$C$3,0), [1]Settings!$C$4), MIN(ROUND(AV5*[1]Settings!$D$3,0), [1]Settings!$D$4))</f>
        <v>6</v>
      </c>
      <c r="AW6" s="32"/>
      <c r="AX6" s="33"/>
      <c r="BA6" s="27"/>
      <c r="BB6" s="27"/>
      <c r="BC6" s="30" t="s">
        <v>79</v>
      </c>
      <c r="BD6" s="31">
        <f>IF(BD4="Y", MIN(ROUND(BD5*[1]Settings!$C$3,0), [1]Settings!$C$4), MIN(ROUND(BD5*[1]Settings!$D$3,0), [1]Settings!$D$4))</f>
        <v>6</v>
      </c>
      <c r="BE6" s="32"/>
      <c r="BF6" s="33"/>
      <c r="BI6" s="27"/>
      <c r="BJ6" s="27"/>
      <c r="BK6" s="30" t="s">
        <v>79</v>
      </c>
      <c r="BL6" s="31">
        <f>IF(BL4="Y", MIN(ROUND(BL5*[1]Settings!$C$3,0), [1]Settings!$C$4), MIN(ROUND(BL5*[1]Settings!$D$3,0), [1]Settings!$D$4))</f>
        <v>6</v>
      </c>
      <c r="BM6" s="32"/>
      <c r="BN6" s="33"/>
      <c r="BQ6" s="27"/>
      <c r="BR6" s="27"/>
      <c r="BS6" s="30" t="s">
        <v>79</v>
      </c>
      <c r="BT6" s="31">
        <f>IF(BT4="Y", MIN(ROUND(BT5*[1]Settings!$C$3,0), [1]Settings!$C$4), MIN(ROUND(BT5*[1]Settings!$D$3,0), [1]Settings!$D$4))</f>
        <v>6</v>
      </c>
      <c r="BU6" s="32"/>
      <c r="BV6" s="33"/>
      <c r="BY6" s="27"/>
      <c r="BZ6" s="27"/>
      <c r="CA6" s="30" t="s">
        <v>79</v>
      </c>
      <c r="CB6" s="31">
        <f>IF(CB4="Y", MIN(ROUND(CB5*[1]Settings!$C$3,0), [1]Settings!$C$4), MIN(ROUND(CB5*[1]Settings!$D$3,0), [1]Settings!$D$4))</f>
        <v>12</v>
      </c>
      <c r="CC6" s="32"/>
      <c r="CD6" s="33"/>
      <c r="CI6" s="30" t="s">
        <v>79</v>
      </c>
      <c r="CJ6" s="33">
        <f>IF(CJ4="Y", MIN(ROUND(CJ5*[1]Settings!$C$3,0), [1]Settings!$C$4), MIN(ROUND(CJ5*[1]Settings!$D$3,0), [1]Settings!$D$4))</f>
        <v>17</v>
      </c>
      <c r="CK6" s="40"/>
      <c r="CL6" s="33"/>
      <c r="CQ6" s="30" t="s">
        <v>79</v>
      </c>
      <c r="CR6" s="33">
        <f>IF(CR4="Y", MIN(ROUND(CR5*[1]Settings!$C$3,0), [1]Settings!$C$4), MIN(ROUND(CR5*[1]Settings!$D$3,0), [1]Settings!$D$4))</f>
        <v>9</v>
      </c>
      <c r="CS6" s="32"/>
      <c r="CT6" s="33"/>
      <c r="CU6" s="29"/>
      <c r="CV6" s="29"/>
      <c r="CW6" s="29"/>
      <c r="CX6" s="29"/>
      <c r="CY6" s="30" t="s">
        <v>79</v>
      </c>
      <c r="CZ6" s="31">
        <v>20</v>
      </c>
      <c r="DA6" s="32"/>
      <c r="DB6" s="33"/>
      <c r="DC6" s="29"/>
      <c r="DD6" s="29"/>
      <c r="DE6" s="29"/>
      <c r="DF6" s="29"/>
      <c r="DG6" s="30" t="s">
        <v>79</v>
      </c>
      <c r="DH6" s="31">
        <v>14</v>
      </c>
      <c r="DI6" s="32"/>
      <c r="DJ6" s="33"/>
      <c r="DK6" s="29"/>
      <c r="DL6" s="29"/>
      <c r="DM6" s="29"/>
      <c r="DN6" s="29"/>
      <c r="DO6" s="30" t="s">
        <v>79</v>
      </c>
      <c r="DP6" s="31">
        <v>16</v>
      </c>
      <c r="DQ6" s="32"/>
      <c r="DR6" s="33"/>
      <c r="DS6" s="29"/>
      <c r="DT6" s="29"/>
      <c r="DU6" s="29"/>
      <c r="DV6" s="29"/>
      <c r="DW6" s="30" t="s">
        <v>79</v>
      </c>
      <c r="DX6" s="31">
        <v>9</v>
      </c>
      <c r="DY6" s="32"/>
      <c r="DZ6" s="33"/>
      <c r="EA6" s="29"/>
      <c r="EB6" s="29"/>
      <c r="EC6" s="29"/>
      <c r="ED6" s="29"/>
      <c r="EE6" s="30" t="s">
        <v>79</v>
      </c>
      <c r="EF6" s="33">
        <v>20</v>
      </c>
      <c r="EG6" s="40"/>
      <c r="EH6" s="33"/>
      <c r="EI6" s="29"/>
      <c r="EJ6" s="29"/>
      <c r="EK6" s="29"/>
      <c r="EL6" s="29"/>
      <c r="EM6" s="30" t="s">
        <v>79</v>
      </c>
      <c r="EN6" s="33">
        <v>19</v>
      </c>
      <c r="EO6" s="32"/>
      <c r="EP6" s="33"/>
      <c r="EQ6" s="29"/>
      <c r="ER6" s="29"/>
      <c r="ES6" s="29"/>
      <c r="ET6" s="29"/>
      <c r="EU6" s="30" t="s">
        <v>79</v>
      </c>
      <c r="EV6" s="31">
        <v>18</v>
      </c>
      <c r="EW6" s="32"/>
      <c r="EX6" s="33"/>
      <c r="EY6" s="29"/>
      <c r="EZ6" s="29"/>
      <c r="FA6" s="29"/>
      <c r="FB6" s="29"/>
      <c r="FC6" s="30" t="s">
        <v>79</v>
      </c>
      <c r="FD6" s="31">
        <v>18</v>
      </c>
      <c r="FE6" s="32"/>
      <c r="FF6" s="33"/>
      <c r="FG6" s="29"/>
      <c r="FH6" s="29"/>
      <c r="FI6" s="29"/>
      <c r="FJ6" s="29"/>
      <c r="FK6" s="30" t="s">
        <v>79</v>
      </c>
      <c r="FL6" s="31">
        <v>19</v>
      </c>
      <c r="FM6" s="40"/>
      <c r="FN6" s="33"/>
      <c r="FO6" s="29"/>
      <c r="FP6" s="29"/>
      <c r="FQ6" s="29"/>
      <c r="FR6" s="29"/>
      <c r="FS6" s="30" t="s">
        <v>79</v>
      </c>
      <c r="FT6" s="31">
        <v>14</v>
      </c>
      <c r="FU6" s="33"/>
      <c r="FV6" s="33"/>
      <c r="FW6" s="29"/>
      <c r="FX6" s="29"/>
      <c r="FY6" s="29"/>
      <c r="FZ6" s="29"/>
      <c r="GA6" s="30" t="s">
        <v>79</v>
      </c>
      <c r="GB6" s="31">
        <v>20</v>
      </c>
      <c r="GC6" s="33"/>
      <c r="GD6" s="33"/>
      <c r="GE6" s="29"/>
      <c r="GF6" s="29"/>
      <c r="GG6" s="29"/>
      <c r="GH6" s="29"/>
      <c r="GI6" s="30" t="s">
        <v>79</v>
      </c>
      <c r="GJ6" s="31">
        <v>20</v>
      </c>
      <c r="GK6" s="33"/>
      <c r="GL6" s="33"/>
      <c r="GM6" s="29"/>
      <c r="GN6" s="29"/>
      <c r="GO6" s="29"/>
      <c r="GP6" s="29"/>
      <c r="GQ6" s="30" t="s">
        <v>79</v>
      </c>
      <c r="GR6" s="31">
        <v>20</v>
      </c>
      <c r="GS6" s="33"/>
      <c r="GT6" s="33"/>
      <c r="GU6" s="29"/>
      <c r="GV6" s="29"/>
      <c r="GW6" s="29"/>
      <c r="GX6" s="29"/>
      <c r="GY6" s="30" t="s">
        <v>79</v>
      </c>
      <c r="GZ6" s="33">
        <v>20</v>
      </c>
      <c r="HA6" s="40"/>
      <c r="HB6" s="33"/>
      <c r="HC6" s="29"/>
      <c r="HD6" s="29"/>
      <c r="HE6" s="29"/>
      <c r="HF6" s="29"/>
      <c r="HG6" s="30" t="s">
        <v>79</v>
      </c>
      <c r="HH6" s="31">
        <v>18</v>
      </c>
      <c r="HI6" s="33"/>
      <c r="HJ6" s="33"/>
      <c r="HK6" s="29"/>
      <c r="HL6" s="29"/>
      <c r="HM6" s="29"/>
      <c r="HN6" s="29"/>
      <c r="HO6" s="30" t="s">
        <v>79</v>
      </c>
      <c r="HP6" s="31">
        <v>18</v>
      </c>
      <c r="HQ6" s="33"/>
      <c r="HR6" s="33"/>
      <c r="HS6" s="29"/>
      <c r="HT6" s="29"/>
      <c r="HU6" s="29"/>
      <c r="HV6" s="29"/>
      <c r="HW6" s="30" t="s">
        <v>79</v>
      </c>
      <c r="HX6" s="31">
        <v>20</v>
      </c>
      <c r="HY6" s="33"/>
      <c r="HZ6" s="33"/>
      <c r="IA6" s="29"/>
      <c r="IB6" s="29"/>
      <c r="IC6" s="29"/>
      <c r="ID6" s="29"/>
      <c r="IE6" s="30" t="s">
        <v>79</v>
      </c>
      <c r="IF6" s="31">
        <v>20</v>
      </c>
      <c r="IG6" s="40"/>
      <c r="IH6" s="33"/>
      <c r="II6" s="29"/>
      <c r="IJ6" s="29"/>
      <c r="IK6" s="29"/>
      <c r="IL6" s="29"/>
      <c r="IM6" s="30" t="s">
        <v>79</v>
      </c>
      <c r="IN6" s="31">
        <v>20</v>
      </c>
      <c r="IO6" s="33"/>
      <c r="IP6" s="33"/>
      <c r="IQ6" s="29"/>
      <c r="IR6" s="29"/>
      <c r="IS6" s="29"/>
      <c r="IT6" s="29"/>
      <c r="IU6" s="30" t="s">
        <v>79</v>
      </c>
      <c r="IV6" s="31">
        <v>20</v>
      </c>
      <c r="IW6" s="33"/>
      <c r="IX6" s="33"/>
      <c r="IY6" s="29"/>
      <c r="IZ6" s="29"/>
      <c r="JA6" s="29"/>
      <c r="JB6" s="29"/>
      <c r="JC6" s="30" t="s">
        <v>79</v>
      </c>
      <c r="JD6" s="31">
        <v>20</v>
      </c>
      <c r="JE6" s="33"/>
      <c r="JF6" s="33"/>
      <c r="JG6" s="29"/>
      <c r="JH6" s="29"/>
      <c r="JI6" s="29"/>
      <c r="JJ6" s="29"/>
      <c r="JK6" s="30" t="s">
        <v>79</v>
      </c>
      <c r="JL6" s="31">
        <v>20</v>
      </c>
    </row>
    <row r="7" spans="1:272 1145:1145">
      <c r="C7" s="43" t="s">
        <v>80</v>
      </c>
      <c r="D7" s="30" t="s">
        <v>81</v>
      </c>
      <c r="E7" s="30" t="s">
        <v>82</v>
      </c>
      <c r="F7" s="30" t="s">
        <v>83</v>
      </c>
      <c r="G7" s="33" t="s">
        <v>84</v>
      </c>
      <c r="H7" s="44">
        <f>IF( IF(F8&gt;0, F8, MAX(D8,E8)) &lt; 0.1, [1]Settings!$I$2, IF(F8&gt;0, F8, MAX(D8,E8)))</f>
        <v>0.6</v>
      </c>
      <c r="K7" s="43" t="s">
        <v>80</v>
      </c>
      <c r="L7" s="30" t="s">
        <v>81</v>
      </c>
      <c r="M7" s="30" t="s">
        <v>82</v>
      </c>
      <c r="N7" s="30" t="s">
        <v>83</v>
      </c>
      <c r="O7" s="33" t="s">
        <v>84</v>
      </c>
      <c r="P7" s="44">
        <f>IF( IF(N8&gt;0, N8, MAX(L8,M8)) &lt; 0.05, [1]Settings!$I$2, IF(N8&gt;0, N8, MAX(L8,M8)))</f>
        <v>0.08</v>
      </c>
      <c r="S7" s="43" t="s">
        <v>80</v>
      </c>
      <c r="T7" s="30" t="s">
        <v>81</v>
      </c>
      <c r="U7" s="30" t="s">
        <v>82</v>
      </c>
      <c r="V7" s="30" t="s">
        <v>83</v>
      </c>
      <c r="W7" s="33" t="s">
        <v>84</v>
      </c>
      <c r="X7" s="44">
        <f>IF( IF(V8&gt;0, V8, MAX(T8,U8)) &lt; 0.05, [1]Settings!$I$2, IF(V8&gt;0, V8, MAX(T8,U8)))</f>
        <v>0.08</v>
      </c>
      <c r="AA7" s="43" t="s">
        <v>80</v>
      </c>
      <c r="AB7" s="30" t="s">
        <v>81</v>
      </c>
      <c r="AC7" s="30" t="s">
        <v>82</v>
      </c>
      <c r="AD7" s="30" t="s">
        <v>83</v>
      </c>
      <c r="AE7" s="33" t="s">
        <v>84</v>
      </c>
      <c r="AF7" s="44">
        <f>IF( IF(AD8&gt;0, AD8, MAX(AB8,AC8)) &lt; 0.05, [1]Settings!$I$2, IF(AD8&gt;0, AD8, MAX(AB8,AC8)))</f>
        <v>0.09</v>
      </c>
      <c r="AI7" s="43" t="s">
        <v>80</v>
      </c>
      <c r="AJ7" s="30" t="s">
        <v>81</v>
      </c>
      <c r="AK7" s="30" t="s">
        <v>82</v>
      </c>
      <c r="AL7" s="30" t="s">
        <v>83</v>
      </c>
      <c r="AM7" s="33" t="s">
        <v>84</v>
      </c>
      <c r="AN7" s="44">
        <f>IF( IF(AL8&gt;0, AL8, MAX(AJ8,AK8)) &lt; 0.05, [1]Settings!$I$2, IF(AL8&gt;0, AL8, MAX(AJ8,AK8)))</f>
        <v>0.09</v>
      </c>
      <c r="AQ7" s="43" t="s">
        <v>80</v>
      </c>
      <c r="AR7" s="30" t="s">
        <v>81</v>
      </c>
      <c r="AS7" s="30" t="s">
        <v>82</v>
      </c>
      <c r="AT7" s="30" t="s">
        <v>83</v>
      </c>
      <c r="AU7" s="33" t="s">
        <v>84</v>
      </c>
      <c r="AV7" s="44">
        <f>IF( IF(AT8&gt;0, AT8, MAX(AR8,AS8)) &lt; 0.05, [1]Settings!$I$2, IF(AT8&gt;0, AT8, MAX(AR8,AS8)))</f>
        <v>0.08</v>
      </c>
      <c r="AY7" s="43" t="s">
        <v>80</v>
      </c>
      <c r="AZ7" s="30" t="s">
        <v>81</v>
      </c>
      <c r="BA7" s="30" t="s">
        <v>82</v>
      </c>
      <c r="BB7" s="30" t="s">
        <v>83</v>
      </c>
      <c r="BC7" s="33" t="s">
        <v>84</v>
      </c>
      <c r="BD7" s="44">
        <f>IF( IF(BB8&gt;0, BB8, MAX(AZ8,BA8)) &lt; 0.05, [1]Settings!$I$2, IF(BB8&gt;0, BB8, MAX(AZ8,BA8)))</f>
        <v>0.08</v>
      </c>
      <c r="BG7" s="43" t="s">
        <v>80</v>
      </c>
      <c r="BH7" s="30" t="s">
        <v>81</v>
      </c>
      <c r="BI7" s="30" t="s">
        <v>82</v>
      </c>
      <c r="BJ7" s="30" t="s">
        <v>83</v>
      </c>
      <c r="BK7" s="33" t="s">
        <v>84</v>
      </c>
      <c r="BL7" s="44">
        <f>IF( IF(BJ8&gt;0, BJ8, MAX(BH8,BI8)) &lt; 0.05, [1]Settings!$I$2, IF(BJ8&gt;0, BJ8, MAX(BH8,BI8)))</f>
        <v>0.08</v>
      </c>
      <c r="BO7" s="43" t="s">
        <v>80</v>
      </c>
      <c r="BP7" s="30" t="s">
        <v>81</v>
      </c>
      <c r="BQ7" s="30" t="s">
        <v>82</v>
      </c>
      <c r="BR7" s="30" t="s">
        <v>83</v>
      </c>
      <c r="BS7" s="33" t="s">
        <v>84</v>
      </c>
      <c r="BT7" s="44">
        <f>IF( IF(BR8&gt;0, BR8, MAX(BP8,BQ8)) &lt; 0.05, [1]Settings!$I$2, IF(BR8&gt;0, BR8, MAX(BP8,BQ8)))</f>
        <v>0.08</v>
      </c>
      <c r="BW7" s="43" t="s">
        <v>80</v>
      </c>
      <c r="BX7" s="30" t="s">
        <v>81</v>
      </c>
      <c r="BY7" s="30" t="s">
        <v>82</v>
      </c>
      <c r="BZ7" s="30" t="s">
        <v>83</v>
      </c>
      <c r="CA7" s="33" t="s">
        <v>84</v>
      </c>
      <c r="CB7" s="44">
        <f>IF( IF(BZ8&gt;0, BZ8, MAX(BX8,BY8)) &lt; 0.05, [1]Settings!$I$2, IF(BZ8&gt;0, BZ8, MAX(BX8,BY8)))</f>
        <v>0.38</v>
      </c>
      <c r="CE7" s="43" t="s">
        <v>80</v>
      </c>
      <c r="CF7" s="30" t="s">
        <v>81</v>
      </c>
      <c r="CG7" s="30" t="s">
        <v>82</v>
      </c>
      <c r="CH7" s="30" t="s">
        <v>83</v>
      </c>
      <c r="CI7" s="33" t="s">
        <v>84</v>
      </c>
      <c r="CJ7" s="44">
        <f>IF( IF(CH8&gt;0, CH8, MAX(CF8,CG8)) &lt; 0.1, [1]Settings!$I$2, IF(CH8&gt;0, CH8, MAX(CF8,CG8)))</f>
        <v>0.52</v>
      </c>
      <c r="CM7" s="43" t="s">
        <v>80</v>
      </c>
      <c r="CN7" s="30" t="s">
        <v>81</v>
      </c>
      <c r="CO7" s="30" t="s">
        <v>82</v>
      </c>
      <c r="CP7" s="30" t="s">
        <v>83</v>
      </c>
      <c r="CQ7" s="33" t="s">
        <v>84</v>
      </c>
      <c r="CR7" s="44">
        <f ca="1">IF( IF(CP8&gt;0, CP8, MAX(CN8,CO8)) &lt; 0.1, [1]Settings!$I$2, IF(CP8&gt;0, CP8, MAX(CN8,CO8)))</f>
        <v>0.44</v>
      </c>
      <c r="CS7" s="45"/>
      <c r="CT7" s="46"/>
      <c r="CU7" s="43" t="s">
        <v>80</v>
      </c>
      <c r="CV7" s="30" t="s">
        <v>81</v>
      </c>
      <c r="CW7" s="30" t="s">
        <v>82</v>
      </c>
      <c r="CX7" s="30" t="s">
        <v>83</v>
      </c>
      <c r="CY7" s="33" t="s">
        <v>84</v>
      </c>
      <c r="CZ7" s="48">
        <f ca="1">IF( IF(CX8&gt;0, CX8, MAX(CV8,CW8)) &lt; 0.1, [1]Settings!$I$2, IF(CX8&gt;0, CX8, MAX(CV8,CW8)))</f>
        <v>0.72000000000000008</v>
      </c>
      <c r="DA7" s="45"/>
      <c r="DB7" s="46"/>
      <c r="DC7" s="43" t="s">
        <v>80</v>
      </c>
      <c r="DD7" s="30" t="s">
        <v>81</v>
      </c>
      <c r="DE7" s="30" t="s">
        <v>82</v>
      </c>
      <c r="DF7" s="30" t="s">
        <v>83</v>
      </c>
      <c r="DG7" s="33" t="s">
        <v>84</v>
      </c>
      <c r="DH7" s="48">
        <f ca="1">IF( IF(DF8&gt;0, DF8, MAX(DD8,DE8)) &lt; 0.1, [1]Settings!$I$2, IF(DF8&gt;0, DF8, MAX(DD8,DE8)))</f>
        <v>0.64999999999999991</v>
      </c>
      <c r="DI7" s="45"/>
      <c r="DJ7" s="46"/>
      <c r="DK7" s="43" t="s">
        <v>80</v>
      </c>
      <c r="DL7" s="30" t="s">
        <v>81</v>
      </c>
      <c r="DM7" s="30" t="s">
        <v>82</v>
      </c>
      <c r="DN7" s="30" t="s">
        <v>83</v>
      </c>
      <c r="DO7" s="33" t="s">
        <v>84</v>
      </c>
      <c r="DP7" s="48">
        <f ca="1">IF( IF(DN8&gt;0, DN8, MAX(DL8,DM8)) &lt; 0.1, [1]Settings!$I$2, IF(DN8&gt;0, DN8, MAX(DL8,DM8)))</f>
        <v>0.66999999999999993</v>
      </c>
      <c r="DQ7" s="45"/>
      <c r="DR7" s="46"/>
      <c r="DS7" s="43" t="s">
        <v>80</v>
      </c>
      <c r="DT7" s="30" t="s">
        <v>81</v>
      </c>
      <c r="DU7" s="30" t="s">
        <v>82</v>
      </c>
      <c r="DV7" s="30" t="s">
        <v>83</v>
      </c>
      <c r="DW7" s="33" t="s">
        <v>84</v>
      </c>
      <c r="DX7" s="48">
        <f ca="1">IF( IF(DV8&gt;0, DV8, MAX(DT8,DU8)) &lt; 0.1, [1]Settings!$I$2, IF(DV8&gt;0, DV8, MAX(DT8,DU8)))</f>
        <v>0.74</v>
      </c>
      <c r="DY7" s="45"/>
      <c r="DZ7" s="46"/>
      <c r="EA7" s="43" t="s">
        <v>80</v>
      </c>
      <c r="EB7" s="30" t="s">
        <v>81</v>
      </c>
      <c r="EC7" s="30" t="s">
        <v>82</v>
      </c>
      <c r="ED7" s="30" t="s">
        <v>83</v>
      </c>
      <c r="EE7" s="33" t="s">
        <v>84</v>
      </c>
      <c r="EF7" s="44">
        <f ca="1">IF( IF(ED8&gt;0, ED8, MAX(EB8,EC8)) &lt; 0.1, [1]Settings!$I$2, IF(ED8&gt;0, ED8, MAX(EB8,EC8)))</f>
        <v>0.91999999999999993</v>
      </c>
      <c r="EG7" s="47"/>
      <c r="EH7" s="46"/>
      <c r="EI7" s="43" t="s">
        <v>80</v>
      </c>
      <c r="EJ7" s="30" t="s">
        <v>81</v>
      </c>
      <c r="EK7" s="30" t="s">
        <v>82</v>
      </c>
      <c r="EL7" s="30" t="s">
        <v>83</v>
      </c>
      <c r="EM7" s="33" t="s">
        <v>84</v>
      </c>
      <c r="EN7" s="44">
        <f ca="1">IF( IF(EL8&gt;0, EL8, MAX(EJ8,EK8)) &lt; 0.1, [1]Settings!$I$2, IF(EL8&gt;0, EL8, MAX(EJ8,EK8)))</f>
        <v>0.84999999999999987</v>
      </c>
      <c r="EO7" s="45"/>
      <c r="EP7" s="46"/>
      <c r="EQ7" s="43" t="s">
        <v>80</v>
      </c>
      <c r="ER7" s="30" t="s">
        <v>81</v>
      </c>
      <c r="ES7" s="30" t="s">
        <v>82</v>
      </c>
      <c r="ET7" s="30" t="s">
        <v>83</v>
      </c>
      <c r="EU7" s="33" t="s">
        <v>84</v>
      </c>
      <c r="EV7" s="48">
        <f ca="1">IF( IF(ET8&gt;0, ET8, MAX(ER8,ES8)) &lt; 0.1, [1]Settings!$I$2, IF(ET8&gt;0, ET8, MAX(ER8,ES8)))</f>
        <v>0.82</v>
      </c>
      <c r="EW7" s="45"/>
      <c r="EX7" s="46"/>
      <c r="EY7" s="43" t="s">
        <v>80</v>
      </c>
      <c r="EZ7" s="30" t="s">
        <v>81</v>
      </c>
      <c r="FA7" s="30" t="s">
        <v>82</v>
      </c>
      <c r="FB7" s="30" t="s">
        <v>83</v>
      </c>
      <c r="FC7" s="33" t="s">
        <v>84</v>
      </c>
      <c r="FD7" s="48">
        <f ca="1">IF( IF(FB8&gt;0, FB8, MAX(EZ8,FA8)) &lt; 0.1, [1]Settings!$I$2, IF(FB8&gt;0, FB8, MAX(EZ8,FA8)))</f>
        <v>1.0000000000000002</v>
      </c>
      <c r="FE7" s="45"/>
      <c r="FF7" s="46"/>
      <c r="FG7" s="43" t="s">
        <v>80</v>
      </c>
      <c r="FH7" s="30" t="s">
        <v>81</v>
      </c>
      <c r="FI7" s="30" t="s">
        <v>82</v>
      </c>
      <c r="FJ7" s="30" t="s">
        <v>83</v>
      </c>
      <c r="FK7" s="33" t="s">
        <v>84</v>
      </c>
      <c r="FL7" s="48">
        <f ca="1">IF( IF(FJ8&gt;0, FJ8, MAX(FH8,FI8)) &lt; 0.1, [1]Settings!$I$2, IF(FJ8&gt;0, FJ8, MAX(FH8,FI8)))</f>
        <v>0.84</v>
      </c>
      <c r="FM7" s="47"/>
      <c r="FN7" s="46"/>
      <c r="FO7" s="43" t="s">
        <v>80</v>
      </c>
      <c r="FP7" s="30" t="s">
        <v>81</v>
      </c>
      <c r="FQ7" s="30" t="s">
        <v>82</v>
      </c>
      <c r="FR7" s="30" t="s">
        <v>83</v>
      </c>
      <c r="FS7" s="33" t="s">
        <v>84</v>
      </c>
      <c r="FT7" s="48">
        <f ca="1">IF( IF(FR8&gt;0, FR8, MAX(FP8,FQ8)) &lt; 0.1, [1]Settings!$I$2, IF(FR8&gt;0, FR8, MAX(FP8,FQ8)))</f>
        <v>0.82</v>
      </c>
      <c r="FU7" s="46"/>
      <c r="FV7" s="46"/>
      <c r="FW7" s="43" t="s">
        <v>80</v>
      </c>
      <c r="FX7" s="30" t="s">
        <v>81</v>
      </c>
      <c r="FY7" s="30" t="s">
        <v>82</v>
      </c>
      <c r="FZ7" s="30" t="s">
        <v>83</v>
      </c>
      <c r="GA7" s="33" t="s">
        <v>84</v>
      </c>
      <c r="GB7" s="48">
        <f>IF( IF(FZ8&gt;0, FZ8, MAX(FX8,FY8)) &lt; 0.1, [1]Settings!$I$2, IF(FZ8&gt;0, FZ8, MAX(FX8,FY8)))</f>
        <v>1</v>
      </c>
      <c r="GC7" s="46"/>
      <c r="GD7" s="46"/>
      <c r="GE7" s="43" t="s">
        <v>80</v>
      </c>
      <c r="GF7" s="30" t="s">
        <v>81</v>
      </c>
      <c r="GG7" s="30" t="s">
        <v>82</v>
      </c>
      <c r="GH7" s="30" t="s">
        <v>83</v>
      </c>
      <c r="GI7" s="33" t="s">
        <v>84</v>
      </c>
      <c r="GJ7" s="48">
        <f>IF( IF(GH8&gt;0, GH8, MAX(GF8,GG8)) &lt; 0.1, [1]Settings!$I$2, IF(GH8&gt;0, GH8, MAX(GF8,GG8)))</f>
        <v>1</v>
      </c>
      <c r="GK7" s="46"/>
      <c r="GL7" s="46"/>
      <c r="GM7" s="43" t="s">
        <v>80</v>
      </c>
      <c r="GN7" s="30" t="s">
        <v>81</v>
      </c>
      <c r="GO7" s="30" t="s">
        <v>82</v>
      </c>
      <c r="GP7" s="30" t="s">
        <v>83</v>
      </c>
      <c r="GQ7" s="33" t="s">
        <v>84</v>
      </c>
      <c r="GR7" s="48">
        <f>IF( IF(GP8&gt;0, GP8, MAX(GN8,GO8)) &lt; 0.1, [1]Settings!$I$2, IF(GP8&gt;0, GP8, MAX(GN8,GO8)))</f>
        <v>1</v>
      </c>
      <c r="GS7" s="46"/>
      <c r="GT7" s="46"/>
      <c r="GU7" s="43" t="s">
        <v>80</v>
      </c>
      <c r="GV7" s="30" t="s">
        <v>81</v>
      </c>
      <c r="GW7" s="30" t="s">
        <v>82</v>
      </c>
      <c r="GX7" s="30" t="s">
        <v>83</v>
      </c>
      <c r="GY7" s="33" t="s">
        <v>84</v>
      </c>
      <c r="GZ7" s="44">
        <f>IF( IF(GX8&gt;0, GX8, MAX(GV8,GW8)) &lt; 0.1, [1]Settings!$I$2, IF(GX8&gt;0, GX8, MAX(GV8,GW8)))</f>
        <v>1</v>
      </c>
      <c r="HA7" s="47"/>
      <c r="HB7" s="46"/>
      <c r="HC7" s="43" t="s">
        <v>80</v>
      </c>
      <c r="HD7" s="30" t="s">
        <v>81</v>
      </c>
      <c r="HE7" s="30" t="s">
        <v>82</v>
      </c>
      <c r="HF7" s="30" t="s">
        <v>83</v>
      </c>
      <c r="HG7" s="33" t="s">
        <v>84</v>
      </c>
      <c r="HH7" s="48">
        <f>IF( IF(HF8&gt;0, HF8, MAX(HD8,HE8)) &lt; 0.1, [1]Settings!$I$2, IF(HF8&gt;0, HF8, MAX(HD8,HE8)))</f>
        <v>1</v>
      </c>
      <c r="HI7" s="46"/>
      <c r="HJ7" s="46"/>
      <c r="HK7" s="43" t="s">
        <v>80</v>
      </c>
      <c r="HL7" s="30" t="s">
        <v>81</v>
      </c>
      <c r="HM7" s="30" t="s">
        <v>82</v>
      </c>
      <c r="HN7" s="30" t="s">
        <v>83</v>
      </c>
      <c r="HO7" s="33" t="s">
        <v>84</v>
      </c>
      <c r="HP7" s="48">
        <f>IF( IF(HN8&gt;0, HN8, MAX(HL8,HM8)) &lt; 0.1, [1]Settings!$I$2, IF(HN8&gt;0, HN8, MAX(HL8,HM8)))</f>
        <v>1</v>
      </c>
      <c r="HQ7" s="46"/>
      <c r="HR7" s="46"/>
      <c r="HS7" s="43" t="s">
        <v>80</v>
      </c>
      <c r="HT7" s="30" t="s">
        <v>81</v>
      </c>
      <c r="HU7" s="30" t="s">
        <v>82</v>
      </c>
      <c r="HV7" s="30" t="s">
        <v>83</v>
      </c>
      <c r="HW7" s="33" t="s">
        <v>84</v>
      </c>
      <c r="HX7" s="48">
        <f>IF( IF(HV8&gt;0, HV8, MAX(HT8,HU8)) &lt; 0.1, [1]Settings!$I$2, IF(HV8&gt;0, HV8, MAX(HT8,HU8)))</f>
        <v>1</v>
      </c>
      <c r="HY7" s="46"/>
      <c r="HZ7" s="46"/>
      <c r="IA7" s="43" t="s">
        <v>80</v>
      </c>
      <c r="IB7" s="30" t="s">
        <v>81</v>
      </c>
      <c r="IC7" s="30" t="s">
        <v>82</v>
      </c>
      <c r="ID7" s="30" t="s">
        <v>83</v>
      </c>
      <c r="IE7" s="33" t="s">
        <v>84</v>
      </c>
      <c r="IF7" s="48">
        <f>IF( IF(ID8&gt;0, ID8, MAX(IB8,IC8)) &lt; 0.1, [1]Settings!$I$2, IF(ID8&gt;0, ID8, MAX(IB8,IC8)))</f>
        <v>1</v>
      </c>
      <c r="IG7" s="47"/>
      <c r="IH7" s="46"/>
      <c r="II7" s="43" t="s">
        <v>80</v>
      </c>
      <c r="IJ7" s="30" t="s">
        <v>81</v>
      </c>
      <c r="IK7" s="30" t="s">
        <v>82</v>
      </c>
      <c r="IL7" s="30" t="s">
        <v>83</v>
      </c>
      <c r="IM7" s="33" t="s">
        <v>84</v>
      </c>
      <c r="IN7" s="48">
        <f>IF( IF(IL8&gt;0, IL8, MAX(IJ8,IK8)) &lt; 0.1, [1]Settings!$I$2, IF(IL8&gt;0, IL8, MAX(IJ8,IK8)))</f>
        <v>1</v>
      </c>
      <c r="IO7" s="46"/>
      <c r="IP7" s="46"/>
      <c r="IQ7" s="43" t="s">
        <v>80</v>
      </c>
      <c r="IR7" s="30" t="s">
        <v>81</v>
      </c>
      <c r="IS7" s="30" t="s">
        <v>82</v>
      </c>
      <c r="IT7" s="30" t="s">
        <v>83</v>
      </c>
      <c r="IU7" s="33" t="s">
        <v>84</v>
      </c>
      <c r="IV7" s="48">
        <f>IF( IF(IT8&gt;0, IT8, MAX(IR8,IS8)) &lt; 0.1, [1]Settings!$I$2, IF(IT8&gt;0, IT8, MAX(IR8,IS8)))</f>
        <v>1</v>
      </c>
      <c r="IW7" s="46"/>
      <c r="IX7" s="46"/>
      <c r="IY7" s="43" t="s">
        <v>80</v>
      </c>
      <c r="IZ7" s="30" t="s">
        <v>81</v>
      </c>
      <c r="JA7" s="30" t="s">
        <v>82</v>
      </c>
      <c r="JB7" s="30" t="s">
        <v>83</v>
      </c>
      <c r="JC7" s="33" t="s">
        <v>84</v>
      </c>
      <c r="JD7" s="48">
        <f>IF( IF(JB8&gt;0, JB8, MAX(IZ8,JA8)) &lt; 0.1, [1]Settings!$I$2, IF(JB8&gt;0, JB8, MAX(IZ8,JA8)))</f>
        <v>1</v>
      </c>
      <c r="JE7" s="46"/>
      <c r="JF7" s="46"/>
      <c r="JG7" s="43" t="s">
        <v>80</v>
      </c>
      <c r="JH7" s="30" t="s">
        <v>81</v>
      </c>
      <c r="JI7" s="30" t="s">
        <v>82</v>
      </c>
      <c r="JJ7" s="30" t="s">
        <v>83</v>
      </c>
      <c r="JK7" s="33" t="s">
        <v>84</v>
      </c>
      <c r="JL7" s="48">
        <f>IF( IF(JJ8&gt;0, JJ8, MAX(JH8,JI8)) &lt; 0.1, [1]Settings!$I$2, IF(JJ8&gt;0, JJ8, MAX(JH8,JI8)))</f>
        <v>1</v>
      </c>
    </row>
    <row r="8" spans="1:272 1145:1145" s="51" customFormat="1">
      <c r="D8" s="52">
        <f>SUMIF(A11:A113,"+",B11:B113)</f>
        <v>0</v>
      </c>
      <c r="E8" s="52"/>
      <c r="F8" s="52">
        <v>0.6</v>
      </c>
      <c r="G8" s="53"/>
      <c r="H8" s="50"/>
      <c r="I8" s="49"/>
      <c r="J8" s="50"/>
      <c r="L8" s="52">
        <f ca="1">SUMIF(I11:I113,"+",J11:J113)</f>
        <v>0.25</v>
      </c>
      <c r="M8" s="52"/>
      <c r="N8" s="52">
        <v>0.08</v>
      </c>
      <c r="O8" s="53"/>
      <c r="P8" s="50"/>
      <c r="Q8" s="49"/>
      <c r="R8" s="50"/>
      <c r="T8" s="52">
        <f ca="1">SUMIF(Q11:Q113,"+",R11:R113)</f>
        <v>0</v>
      </c>
      <c r="U8" s="52"/>
      <c r="V8" s="52">
        <v>0.08</v>
      </c>
      <c r="W8" s="53"/>
      <c r="X8" s="50"/>
      <c r="Y8" s="49"/>
      <c r="Z8" s="50"/>
      <c r="AB8" s="52">
        <f ca="1">SUMIF(Y11:Y113,"+",Z11:Z113)</f>
        <v>0.05</v>
      </c>
      <c r="AC8" s="52"/>
      <c r="AD8" s="52">
        <v>0.09</v>
      </c>
      <c r="AE8" s="53"/>
      <c r="AF8" s="50"/>
      <c r="AG8" s="49"/>
      <c r="AH8" s="50"/>
      <c r="AJ8" s="52">
        <f ca="1">SUMIF(AG11:AG113,"+",AH11:AH113)</f>
        <v>0.4</v>
      </c>
      <c r="AK8" s="52"/>
      <c r="AL8" s="52">
        <v>0.09</v>
      </c>
      <c r="AM8" s="53"/>
      <c r="AN8" s="50"/>
      <c r="AO8" s="49"/>
      <c r="AP8" s="50"/>
      <c r="AR8" s="52">
        <f ca="1">SUMIF(AO11:AO113,"+",AP11:AP113)</f>
        <v>0.30000000000000004</v>
      </c>
      <c r="AS8" s="52"/>
      <c r="AT8" s="52">
        <v>0.08</v>
      </c>
      <c r="AU8" s="53"/>
      <c r="AV8" s="50"/>
      <c r="AW8" s="49"/>
      <c r="AX8" s="50"/>
      <c r="AZ8" s="52">
        <f ca="1">SUMIF(AW11:AW113,"+",AX11:AX113)</f>
        <v>0.35</v>
      </c>
      <c r="BA8" s="52"/>
      <c r="BB8" s="52">
        <v>0.08</v>
      </c>
      <c r="BC8" s="53"/>
      <c r="BD8" s="50"/>
      <c r="BE8" s="49"/>
      <c r="BF8" s="50"/>
      <c r="BH8" s="52">
        <f ca="1">SUMIF(BE11:BE113,"+",BF11:BF113)</f>
        <v>0.25</v>
      </c>
      <c r="BI8" s="52"/>
      <c r="BJ8" s="52">
        <v>0.08</v>
      </c>
      <c r="BK8" s="53"/>
      <c r="BL8" s="50"/>
      <c r="BM8" s="49"/>
      <c r="BN8" s="50"/>
      <c r="BP8" s="52">
        <f ca="1">SUMIF(BM11:BM113,"+",BN11:BN113)</f>
        <v>0.5</v>
      </c>
      <c r="BQ8" s="52"/>
      <c r="BR8" s="52">
        <v>0.08</v>
      </c>
      <c r="BS8" s="53"/>
      <c r="BT8" s="50"/>
      <c r="BU8" s="49"/>
      <c r="BV8" s="50"/>
      <c r="BX8" s="52">
        <f ca="1">SUMIF(BU11:BU113,"+",BV11:BV113)</f>
        <v>0.30000000000000004</v>
      </c>
      <c r="BY8" s="52"/>
      <c r="BZ8" s="52">
        <v>0.38</v>
      </c>
      <c r="CA8" s="53"/>
      <c r="CB8" s="50"/>
      <c r="CC8" s="49"/>
      <c r="CD8" s="50"/>
      <c r="CF8" s="52">
        <f ca="1">SUMIF(CC11:CC113,"+",CD11:CD113)</f>
        <v>0.44999999999999996</v>
      </c>
      <c r="CG8" s="52"/>
      <c r="CH8" s="52">
        <v>0.52</v>
      </c>
      <c r="CI8" s="53"/>
      <c r="CJ8" s="50"/>
      <c r="CK8" s="54"/>
      <c r="CL8" s="50"/>
      <c r="CN8" s="52">
        <f ca="1">SUMIF(CK11:CK113,"+",CL11:CL113)</f>
        <v>0.44</v>
      </c>
      <c r="CO8" s="52"/>
      <c r="CP8" s="52"/>
      <c r="CQ8" s="53"/>
      <c r="CR8" s="50"/>
      <c r="CS8" s="49"/>
      <c r="CT8" s="50"/>
      <c r="CV8" s="52">
        <f ca="1">SUMIF(CS11:CS113,"+",CT11:CT113)</f>
        <v>0.72000000000000008</v>
      </c>
      <c r="CW8" s="52"/>
      <c r="CX8" s="52"/>
      <c r="CY8" s="53"/>
      <c r="CZ8" s="55"/>
      <c r="DA8" s="49"/>
      <c r="DB8" s="50"/>
      <c r="DD8" s="52">
        <f ca="1">SUMIF(DA11:DA113,"+",DB11:DB113)</f>
        <v>0.64999999999999991</v>
      </c>
      <c r="DE8" s="52"/>
      <c r="DF8" s="52"/>
      <c r="DG8" s="53"/>
      <c r="DH8" s="55"/>
      <c r="DI8" s="49"/>
      <c r="DJ8" s="50"/>
      <c r="DL8" s="52">
        <f ca="1">SUMIF(DI11:DI113,"+",DJ11:DJ113)</f>
        <v>0.66999999999999993</v>
      </c>
      <c r="DM8" s="52"/>
      <c r="DN8" s="52"/>
      <c r="DO8" s="53"/>
      <c r="DP8" s="55"/>
      <c r="DQ8" s="49"/>
      <c r="DR8" s="50"/>
      <c r="DT8" s="52">
        <f ca="1">SUMIF(DQ11:DQ113,"+",DR11:DR113)</f>
        <v>0.74</v>
      </c>
      <c r="DU8" s="52"/>
      <c r="DV8" s="52"/>
      <c r="DW8" s="53"/>
      <c r="DX8" s="55"/>
      <c r="DY8" s="49"/>
      <c r="DZ8" s="50"/>
      <c r="EB8" s="52">
        <f ca="1">SUMIF(DY11:DY113,"+",DZ11:DZ113)</f>
        <v>0.91999999999999993</v>
      </c>
      <c r="EC8" s="52"/>
      <c r="ED8" s="52"/>
      <c r="EE8" s="53"/>
      <c r="EF8" s="50"/>
      <c r="EG8" s="54"/>
      <c r="EH8" s="50"/>
      <c r="EJ8" s="52">
        <f ca="1">SUMIF(EG11:EG113,"+",EH11:EH113)</f>
        <v>0.84999999999999987</v>
      </c>
      <c r="EK8" s="52"/>
      <c r="EL8" s="52"/>
      <c r="EM8" s="53"/>
      <c r="EN8" s="50"/>
      <c r="EO8" s="49"/>
      <c r="EP8" s="50"/>
      <c r="ER8" s="52">
        <f ca="1">SUMIF(EO11:EO113,"+",EP11:EP113)</f>
        <v>0.82</v>
      </c>
      <c r="ES8" s="52"/>
      <c r="ET8" s="52"/>
      <c r="EU8" s="53"/>
      <c r="EV8" s="55"/>
      <c r="EW8" s="49"/>
      <c r="EX8" s="50"/>
      <c r="EZ8" s="52">
        <f ca="1">SUMIF(EW11:EW113,"+",EX11:EX113)</f>
        <v>1.0000000000000002</v>
      </c>
      <c r="FA8" s="52"/>
      <c r="FB8" s="52"/>
      <c r="FC8" s="53"/>
      <c r="FD8" s="55"/>
      <c r="FE8" s="49"/>
      <c r="FF8" s="50"/>
      <c r="FH8" s="52">
        <f ca="1">SUMIF(FE11:FE113,"+",FF11:FF113)</f>
        <v>0.84</v>
      </c>
      <c r="FI8" s="52"/>
      <c r="FJ8" s="52"/>
      <c r="FK8" s="53"/>
      <c r="FL8" s="55"/>
      <c r="FM8" s="54"/>
      <c r="FN8" s="50"/>
      <c r="FP8" s="52">
        <f ca="1">SUMIF(FM11:FM113,"+",FN11:FN113)</f>
        <v>0.82</v>
      </c>
      <c r="FQ8" s="52"/>
      <c r="FR8" s="52"/>
      <c r="FS8" s="53"/>
      <c r="FT8" s="55"/>
      <c r="FU8" s="50"/>
      <c r="FV8" s="50"/>
      <c r="FX8" s="52"/>
      <c r="FY8" s="52"/>
      <c r="FZ8" s="52">
        <v>1</v>
      </c>
      <c r="GA8" s="53"/>
      <c r="GB8" s="55"/>
      <c r="GC8" s="50"/>
      <c r="GD8" s="50"/>
      <c r="GF8" s="52"/>
      <c r="GG8" s="52"/>
      <c r="GH8" s="52">
        <v>1</v>
      </c>
      <c r="GI8" s="53"/>
      <c r="GJ8" s="55"/>
      <c r="GK8" s="50"/>
      <c r="GL8" s="50"/>
      <c r="GN8" s="52"/>
      <c r="GO8" s="52"/>
      <c r="GP8" s="52">
        <v>1</v>
      </c>
      <c r="GQ8" s="53"/>
      <c r="GR8" s="55"/>
      <c r="GS8" s="50"/>
      <c r="GT8" s="50"/>
      <c r="GV8" s="52"/>
      <c r="GW8" s="52"/>
      <c r="GX8" s="52">
        <v>1</v>
      </c>
      <c r="GY8" s="53"/>
      <c r="GZ8" s="50"/>
      <c r="HA8" s="54"/>
      <c r="HB8" s="50"/>
      <c r="HD8" s="52"/>
      <c r="HE8" s="52"/>
      <c r="HF8" s="52">
        <v>1</v>
      </c>
      <c r="HG8" s="53"/>
      <c r="HH8" s="55"/>
      <c r="HI8" s="50"/>
      <c r="HJ8" s="50"/>
      <c r="HL8" s="52"/>
      <c r="HM8" s="52"/>
      <c r="HN8" s="52">
        <v>1</v>
      </c>
      <c r="HO8" s="53"/>
      <c r="HP8" s="55"/>
      <c r="HQ8" s="50"/>
      <c r="HR8" s="50"/>
      <c r="HT8" s="52"/>
      <c r="HU8" s="52"/>
      <c r="HV8" s="52">
        <v>1</v>
      </c>
      <c r="HW8" s="53"/>
      <c r="HX8" s="55"/>
      <c r="HY8" s="50"/>
      <c r="HZ8" s="50"/>
      <c r="IB8" s="52"/>
      <c r="IC8" s="52"/>
      <c r="ID8" s="52">
        <v>1</v>
      </c>
      <c r="IE8" s="53"/>
      <c r="IF8" s="55"/>
      <c r="IG8" s="54"/>
      <c r="IH8" s="50"/>
      <c r="IJ8" s="52"/>
      <c r="IK8" s="52"/>
      <c r="IL8" s="52">
        <v>1</v>
      </c>
      <c r="IM8" s="53"/>
      <c r="IN8" s="55"/>
      <c r="IO8" s="50"/>
      <c r="IP8" s="50"/>
      <c r="IR8" s="52"/>
      <c r="IS8" s="52"/>
      <c r="IT8" s="52">
        <v>1</v>
      </c>
      <c r="IU8" s="53"/>
      <c r="IV8" s="55"/>
      <c r="IW8" s="50"/>
      <c r="IX8" s="50"/>
      <c r="IZ8" s="52"/>
      <c r="JA8" s="52"/>
      <c r="JB8" s="52">
        <v>1</v>
      </c>
      <c r="JC8" s="53"/>
      <c r="JD8" s="55"/>
      <c r="JE8" s="50"/>
      <c r="JF8" s="50"/>
      <c r="JH8" s="52"/>
      <c r="JI8" s="52"/>
      <c r="JJ8" s="52">
        <v>1</v>
      </c>
      <c r="JK8" s="53"/>
      <c r="JL8" s="55"/>
    </row>
    <row r="9" spans="1:272 1145:1145" ht="46.5" customHeight="1">
      <c r="A9" s="93" t="s">
        <v>8</v>
      </c>
      <c r="B9" s="93" t="s">
        <v>9</v>
      </c>
      <c r="C9" s="57" t="s">
        <v>7</v>
      </c>
      <c r="D9" s="57" t="s">
        <v>85</v>
      </c>
      <c r="E9" s="57" t="s">
        <v>86</v>
      </c>
      <c r="F9" s="57" t="s">
        <v>87</v>
      </c>
      <c r="G9" s="94" t="s">
        <v>88</v>
      </c>
      <c r="H9" s="95" t="s">
        <v>0</v>
      </c>
      <c r="I9" s="57" t="s">
        <v>89</v>
      </c>
      <c r="J9" s="57" t="s">
        <v>90</v>
      </c>
      <c r="K9" s="57" t="s">
        <v>7</v>
      </c>
      <c r="L9" s="57" t="s">
        <v>85</v>
      </c>
      <c r="M9" s="57" t="s">
        <v>86</v>
      </c>
      <c r="N9" s="57" t="s">
        <v>87</v>
      </c>
      <c r="O9" s="94" t="s">
        <v>88</v>
      </c>
      <c r="P9" s="95" t="s">
        <v>0</v>
      </c>
      <c r="Q9" s="57" t="s">
        <v>89</v>
      </c>
      <c r="R9" s="57" t="s">
        <v>90</v>
      </c>
      <c r="S9" s="57" t="s">
        <v>7</v>
      </c>
      <c r="T9" s="57" t="s">
        <v>85</v>
      </c>
      <c r="U9" s="57" t="s">
        <v>86</v>
      </c>
      <c r="V9" s="57" t="s">
        <v>87</v>
      </c>
      <c r="W9" s="94" t="s">
        <v>88</v>
      </c>
      <c r="X9" s="95" t="s">
        <v>0</v>
      </c>
      <c r="Y9" s="57" t="s">
        <v>89</v>
      </c>
      <c r="Z9" s="57" t="s">
        <v>90</v>
      </c>
      <c r="AA9" s="57" t="s">
        <v>7</v>
      </c>
      <c r="AB9" s="57" t="s">
        <v>85</v>
      </c>
      <c r="AC9" s="57" t="s">
        <v>86</v>
      </c>
      <c r="AD9" s="57" t="s">
        <v>87</v>
      </c>
      <c r="AE9" s="94" t="s">
        <v>88</v>
      </c>
      <c r="AF9" s="95" t="s">
        <v>0</v>
      </c>
      <c r="AG9" s="57" t="s">
        <v>89</v>
      </c>
      <c r="AH9" s="57" t="s">
        <v>90</v>
      </c>
      <c r="AI9" s="57" t="s">
        <v>7</v>
      </c>
      <c r="AJ9" s="57" t="s">
        <v>85</v>
      </c>
      <c r="AK9" s="57" t="s">
        <v>86</v>
      </c>
      <c r="AL9" s="57" t="s">
        <v>87</v>
      </c>
      <c r="AM9" s="94" t="s">
        <v>88</v>
      </c>
      <c r="AN9" s="95" t="s">
        <v>0</v>
      </c>
      <c r="AO9" s="57" t="s">
        <v>89</v>
      </c>
      <c r="AP9" s="57" t="s">
        <v>90</v>
      </c>
      <c r="AQ9" s="57" t="s">
        <v>7</v>
      </c>
      <c r="AR9" s="57" t="s">
        <v>85</v>
      </c>
      <c r="AS9" s="57" t="s">
        <v>86</v>
      </c>
      <c r="AT9" s="57" t="s">
        <v>87</v>
      </c>
      <c r="AU9" s="94" t="s">
        <v>88</v>
      </c>
      <c r="AV9" s="95" t="s">
        <v>0</v>
      </c>
      <c r="AW9" s="57" t="s">
        <v>89</v>
      </c>
      <c r="AX9" s="57" t="s">
        <v>90</v>
      </c>
      <c r="AY9" s="57" t="s">
        <v>7</v>
      </c>
      <c r="AZ9" s="57" t="s">
        <v>85</v>
      </c>
      <c r="BA9" s="57" t="s">
        <v>86</v>
      </c>
      <c r="BB9" s="57" t="s">
        <v>87</v>
      </c>
      <c r="BC9" s="94" t="s">
        <v>88</v>
      </c>
      <c r="BD9" s="95" t="s">
        <v>0</v>
      </c>
      <c r="BE9" s="57" t="s">
        <v>89</v>
      </c>
      <c r="BF9" s="57" t="s">
        <v>90</v>
      </c>
      <c r="BG9" s="57" t="s">
        <v>7</v>
      </c>
      <c r="BH9" s="57" t="s">
        <v>85</v>
      </c>
      <c r="BI9" s="57" t="s">
        <v>86</v>
      </c>
      <c r="BJ9" s="57" t="s">
        <v>87</v>
      </c>
      <c r="BK9" s="94" t="s">
        <v>88</v>
      </c>
      <c r="BL9" s="95" t="s">
        <v>0</v>
      </c>
      <c r="BM9" s="57" t="s">
        <v>89</v>
      </c>
      <c r="BN9" s="57" t="s">
        <v>90</v>
      </c>
      <c r="BO9" s="57" t="s">
        <v>7</v>
      </c>
      <c r="BP9" s="57" t="s">
        <v>85</v>
      </c>
      <c r="BQ9" s="57" t="s">
        <v>86</v>
      </c>
      <c r="BR9" s="57" t="s">
        <v>87</v>
      </c>
      <c r="BS9" s="94" t="s">
        <v>88</v>
      </c>
      <c r="BT9" s="95" t="s">
        <v>0</v>
      </c>
      <c r="BU9" s="57" t="s">
        <v>89</v>
      </c>
      <c r="BV9" s="57" t="s">
        <v>90</v>
      </c>
      <c r="BW9" s="57" t="s">
        <v>7</v>
      </c>
      <c r="BX9" s="57" t="s">
        <v>85</v>
      </c>
      <c r="BY9" s="57" t="s">
        <v>86</v>
      </c>
      <c r="BZ9" s="57" t="s">
        <v>87</v>
      </c>
      <c r="CA9" s="94" t="s">
        <v>88</v>
      </c>
      <c r="CB9" s="95" t="s">
        <v>0</v>
      </c>
      <c r="CC9" s="57" t="s">
        <v>89</v>
      </c>
      <c r="CD9" s="57" t="s">
        <v>90</v>
      </c>
      <c r="CE9" s="57" t="s">
        <v>7</v>
      </c>
      <c r="CF9" s="57" t="s">
        <v>85</v>
      </c>
      <c r="CG9" s="57" t="s">
        <v>86</v>
      </c>
      <c r="CH9" s="57" t="s">
        <v>87</v>
      </c>
      <c r="CI9" s="94" t="s">
        <v>88</v>
      </c>
      <c r="CJ9" s="96" t="s">
        <v>0</v>
      </c>
      <c r="CK9" s="56" t="s">
        <v>89</v>
      </c>
      <c r="CL9" s="57" t="s">
        <v>90</v>
      </c>
      <c r="CM9" s="57" t="s">
        <v>7</v>
      </c>
      <c r="CN9" s="57" t="s">
        <v>85</v>
      </c>
      <c r="CO9" s="57" t="s">
        <v>86</v>
      </c>
      <c r="CP9" s="57" t="s">
        <v>87</v>
      </c>
      <c r="CQ9" s="94" t="s">
        <v>88</v>
      </c>
      <c r="CR9" s="96" t="s">
        <v>0</v>
      </c>
      <c r="CS9" s="97" t="s">
        <v>89</v>
      </c>
      <c r="CT9" s="57" t="s">
        <v>90</v>
      </c>
      <c r="CU9" s="57" t="s">
        <v>7</v>
      </c>
      <c r="CV9" s="57" t="s">
        <v>85</v>
      </c>
      <c r="CW9" s="57" t="s">
        <v>86</v>
      </c>
      <c r="CX9" s="57" t="s">
        <v>87</v>
      </c>
      <c r="CY9" s="94" t="s">
        <v>88</v>
      </c>
      <c r="CZ9" s="95" t="s">
        <v>0</v>
      </c>
      <c r="DA9" s="97" t="s">
        <v>89</v>
      </c>
      <c r="DB9" s="57" t="s">
        <v>90</v>
      </c>
      <c r="DC9" s="57" t="s">
        <v>7</v>
      </c>
      <c r="DD9" s="57" t="s">
        <v>85</v>
      </c>
      <c r="DE9" s="57" t="s">
        <v>86</v>
      </c>
      <c r="DF9" s="57" t="s">
        <v>87</v>
      </c>
      <c r="DG9" s="94" t="s">
        <v>88</v>
      </c>
      <c r="DH9" s="95" t="s">
        <v>0</v>
      </c>
      <c r="DI9" s="97" t="s">
        <v>89</v>
      </c>
      <c r="DJ9" s="57" t="s">
        <v>90</v>
      </c>
      <c r="DK9" s="57" t="s">
        <v>7</v>
      </c>
      <c r="DL9" s="57" t="s">
        <v>85</v>
      </c>
      <c r="DM9" s="57" t="s">
        <v>86</v>
      </c>
      <c r="DN9" s="57" t="s">
        <v>87</v>
      </c>
      <c r="DO9" s="94" t="s">
        <v>88</v>
      </c>
      <c r="DP9" s="95" t="s">
        <v>0</v>
      </c>
      <c r="DQ9" s="97" t="s">
        <v>89</v>
      </c>
      <c r="DR9" s="57" t="s">
        <v>90</v>
      </c>
      <c r="DS9" s="57" t="s">
        <v>7</v>
      </c>
      <c r="DT9" s="57" t="s">
        <v>85</v>
      </c>
      <c r="DU9" s="57" t="s">
        <v>86</v>
      </c>
      <c r="DV9" s="57" t="s">
        <v>87</v>
      </c>
      <c r="DW9" s="94" t="s">
        <v>88</v>
      </c>
      <c r="DX9" s="95" t="s">
        <v>0</v>
      </c>
      <c r="DY9" s="97" t="s">
        <v>89</v>
      </c>
      <c r="DZ9" s="57" t="s">
        <v>90</v>
      </c>
      <c r="EA9" s="57" t="s">
        <v>7</v>
      </c>
      <c r="EB9" s="57" t="s">
        <v>85</v>
      </c>
      <c r="EC9" s="57" t="s">
        <v>86</v>
      </c>
      <c r="ED9" s="57" t="s">
        <v>87</v>
      </c>
      <c r="EE9" s="94" t="s">
        <v>88</v>
      </c>
      <c r="EF9" s="96" t="s">
        <v>0</v>
      </c>
      <c r="EG9" s="56" t="s">
        <v>89</v>
      </c>
      <c r="EH9" s="57" t="s">
        <v>90</v>
      </c>
      <c r="EI9" s="57" t="s">
        <v>7</v>
      </c>
      <c r="EJ9" s="57" t="s">
        <v>85</v>
      </c>
      <c r="EK9" s="57" t="s">
        <v>86</v>
      </c>
      <c r="EL9" s="57" t="s">
        <v>87</v>
      </c>
      <c r="EM9" s="94" t="s">
        <v>88</v>
      </c>
      <c r="EN9" s="96" t="s">
        <v>0</v>
      </c>
      <c r="EO9" s="97" t="s">
        <v>89</v>
      </c>
      <c r="EP9" s="57" t="s">
        <v>90</v>
      </c>
      <c r="EQ9" s="57" t="s">
        <v>7</v>
      </c>
      <c r="ER9" s="57" t="s">
        <v>85</v>
      </c>
      <c r="ES9" s="57" t="s">
        <v>86</v>
      </c>
      <c r="ET9" s="57" t="s">
        <v>87</v>
      </c>
      <c r="EU9" s="94" t="s">
        <v>88</v>
      </c>
      <c r="EV9" s="95" t="s">
        <v>0</v>
      </c>
      <c r="EW9" s="97" t="s">
        <v>89</v>
      </c>
      <c r="EX9" s="57" t="s">
        <v>90</v>
      </c>
      <c r="EY9" s="57" t="s">
        <v>7</v>
      </c>
      <c r="EZ9" s="57" t="s">
        <v>85</v>
      </c>
      <c r="FA9" s="57" t="s">
        <v>86</v>
      </c>
      <c r="FB9" s="57" t="s">
        <v>87</v>
      </c>
      <c r="FC9" s="94" t="s">
        <v>88</v>
      </c>
      <c r="FD9" s="95" t="s">
        <v>0</v>
      </c>
      <c r="FE9" s="97" t="s">
        <v>89</v>
      </c>
      <c r="FF9" s="57" t="s">
        <v>90</v>
      </c>
      <c r="FG9" s="57" t="s">
        <v>7</v>
      </c>
      <c r="FH9" s="57" t="s">
        <v>85</v>
      </c>
      <c r="FI9" s="57" t="s">
        <v>86</v>
      </c>
      <c r="FJ9" s="57" t="s">
        <v>87</v>
      </c>
      <c r="FK9" s="94" t="s">
        <v>88</v>
      </c>
      <c r="FL9" s="95" t="s">
        <v>0</v>
      </c>
      <c r="FM9" s="56" t="s">
        <v>89</v>
      </c>
      <c r="FN9" s="57" t="s">
        <v>90</v>
      </c>
      <c r="FO9" s="57" t="s">
        <v>7</v>
      </c>
      <c r="FP9" s="57" t="s">
        <v>85</v>
      </c>
      <c r="FQ9" s="57" t="s">
        <v>86</v>
      </c>
      <c r="FR9" s="57" t="s">
        <v>87</v>
      </c>
      <c r="FS9" s="94" t="s">
        <v>88</v>
      </c>
      <c r="FT9" s="95" t="s">
        <v>0</v>
      </c>
      <c r="FU9" s="57" t="s">
        <v>89</v>
      </c>
      <c r="FV9" s="57" t="s">
        <v>90</v>
      </c>
      <c r="FW9" s="57" t="s">
        <v>7</v>
      </c>
      <c r="FX9" s="57" t="s">
        <v>85</v>
      </c>
      <c r="FY9" s="57" t="s">
        <v>86</v>
      </c>
      <c r="FZ9" s="57" t="s">
        <v>87</v>
      </c>
      <c r="GA9" s="94" t="s">
        <v>88</v>
      </c>
      <c r="GB9" s="95" t="s">
        <v>0</v>
      </c>
      <c r="GC9" s="57" t="s">
        <v>89</v>
      </c>
      <c r="GD9" s="57" t="s">
        <v>90</v>
      </c>
      <c r="GE9" s="57" t="s">
        <v>7</v>
      </c>
      <c r="GF9" s="57" t="s">
        <v>85</v>
      </c>
      <c r="GG9" s="57" t="s">
        <v>86</v>
      </c>
      <c r="GH9" s="57" t="s">
        <v>87</v>
      </c>
      <c r="GI9" s="94" t="s">
        <v>88</v>
      </c>
      <c r="GJ9" s="95" t="s">
        <v>0</v>
      </c>
      <c r="GK9" s="57" t="s">
        <v>89</v>
      </c>
      <c r="GL9" s="57" t="s">
        <v>90</v>
      </c>
      <c r="GM9" s="57" t="s">
        <v>7</v>
      </c>
      <c r="GN9" s="57" t="s">
        <v>85</v>
      </c>
      <c r="GO9" s="57" t="s">
        <v>86</v>
      </c>
      <c r="GP9" s="57" t="s">
        <v>87</v>
      </c>
      <c r="GQ9" s="94" t="s">
        <v>88</v>
      </c>
      <c r="GR9" s="95" t="s">
        <v>0</v>
      </c>
      <c r="GS9" s="57" t="s">
        <v>89</v>
      </c>
      <c r="GT9" s="57" t="s">
        <v>90</v>
      </c>
      <c r="GU9" s="57" t="s">
        <v>7</v>
      </c>
      <c r="GV9" s="57" t="s">
        <v>85</v>
      </c>
      <c r="GW9" s="57" t="s">
        <v>86</v>
      </c>
      <c r="GX9" s="57" t="s">
        <v>87</v>
      </c>
      <c r="GY9" s="94" t="s">
        <v>88</v>
      </c>
      <c r="GZ9" s="96" t="s">
        <v>0</v>
      </c>
      <c r="HA9" s="56" t="s">
        <v>89</v>
      </c>
      <c r="HB9" s="57" t="s">
        <v>90</v>
      </c>
      <c r="HC9" s="57" t="s">
        <v>7</v>
      </c>
      <c r="HD9" s="57" t="s">
        <v>85</v>
      </c>
      <c r="HE9" s="57" t="s">
        <v>86</v>
      </c>
      <c r="HF9" s="57" t="s">
        <v>87</v>
      </c>
      <c r="HG9" s="94" t="s">
        <v>88</v>
      </c>
      <c r="HH9" s="95" t="s">
        <v>0</v>
      </c>
      <c r="HI9" s="57" t="s">
        <v>89</v>
      </c>
      <c r="HJ9" s="57" t="s">
        <v>90</v>
      </c>
      <c r="HK9" s="57" t="s">
        <v>7</v>
      </c>
      <c r="HL9" s="57" t="s">
        <v>85</v>
      </c>
      <c r="HM9" s="57" t="s">
        <v>86</v>
      </c>
      <c r="HN9" s="57" t="s">
        <v>87</v>
      </c>
      <c r="HO9" s="94" t="s">
        <v>88</v>
      </c>
      <c r="HP9" s="95" t="s">
        <v>0</v>
      </c>
      <c r="HQ9" s="57" t="s">
        <v>89</v>
      </c>
      <c r="HR9" s="57" t="s">
        <v>90</v>
      </c>
      <c r="HS9" s="57" t="s">
        <v>7</v>
      </c>
      <c r="HT9" s="57" t="s">
        <v>85</v>
      </c>
      <c r="HU9" s="57" t="s">
        <v>86</v>
      </c>
      <c r="HV9" s="57" t="s">
        <v>87</v>
      </c>
      <c r="HW9" s="94" t="s">
        <v>88</v>
      </c>
      <c r="HX9" s="95" t="s">
        <v>0</v>
      </c>
      <c r="HY9" s="57" t="s">
        <v>89</v>
      </c>
      <c r="HZ9" s="57" t="s">
        <v>90</v>
      </c>
      <c r="IA9" s="57" t="s">
        <v>7</v>
      </c>
      <c r="IB9" s="57" t="s">
        <v>85</v>
      </c>
      <c r="IC9" s="57" t="s">
        <v>86</v>
      </c>
      <c r="ID9" s="57" t="s">
        <v>87</v>
      </c>
      <c r="IE9" s="94" t="s">
        <v>88</v>
      </c>
      <c r="IF9" s="95" t="s">
        <v>0</v>
      </c>
      <c r="IG9" s="56" t="s">
        <v>89</v>
      </c>
      <c r="IH9" s="57" t="s">
        <v>90</v>
      </c>
      <c r="II9" s="57" t="s">
        <v>7</v>
      </c>
      <c r="IJ9" s="57" t="s">
        <v>85</v>
      </c>
      <c r="IK9" s="57" t="s">
        <v>86</v>
      </c>
      <c r="IL9" s="57" t="s">
        <v>87</v>
      </c>
      <c r="IM9" s="94" t="s">
        <v>88</v>
      </c>
      <c r="IN9" s="95" t="s">
        <v>0</v>
      </c>
      <c r="IO9" s="57" t="s">
        <v>89</v>
      </c>
      <c r="IP9" s="57" t="s">
        <v>90</v>
      </c>
      <c r="IQ9" s="57" t="s">
        <v>7</v>
      </c>
      <c r="IR9" s="57" t="s">
        <v>85</v>
      </c>
      <c r="IS9" s="57" t="s">
        <v>86</v>
      </c>
      <c r="IT9" s="57" t="s">
        <v>87</v>
      </c>
      <c r="IU9" s="94" t="s">
        <v>88</v>
      </c>
      <c r="IV9" s="95" t="s">
        <v>0</v>
      </c>
      <c r="IW9" s="57" t="s">
        <v>89</v>
      </c>
      <c r="IX9" s="57" t="s">
        <v>90</v>
      </c>
      <c r="IY9" s="57" t="s">
        <v>7</v>
      </c>
      <c r="IZ9" s="57" t="s">
        <v>85</v>
      </c>
      <c r="JA9" s="57" t="s">
        <v>86</v>
      </c>
      <c r="JB9" s="57" t="s">
        <v>87</v>
      </c>
      <c r="JC9" s="94" t="s">
        <v>88</v>
      </c>
      <c r="JD9" s="95" t="s">
        <v>0</v>
      </c>
      <c r="JE9" s="57" t="s">
        <v>89</v>
      </c>
      <c r="JF9" s="57" t="s">
        <v>90</v>
      </c>
      <c r="JG9" s="57" t="s">
        <v>7</v>
      </c>
      <c r="JH9" s="57" t="s">
        <v>85</v>
      </c>
      <c r="JI9" s="57" t="s">
        <v>86</v>
      </c>
      <c r="JJ9" s="57" t="s">
        <v>87</v>
      </c>
      <c r="JK9" s="94" t="s">
        <v>88</v>
      </c>
      <c r="JL9" s="95" t="s">
        <v>0</v>
      </c>
    </row>
    <row r="10" spans="1:272 1145:1145" ht="3.75" customHeight="1">
      <c r="A10" s="29"/>
      <c r="B10" s="29"/>
      <c r="CS10" s="45"/>
      <c r="CT10" s="46"/>
      <c r="CU10" s="29"/>
      <c r="CV10" s="29"/>
      <c r="CW10" s="29"/>
      <c r="CX10" s="29"/>
      <c r="CY10" s="29"/>
      <c r="CZ10" s="58"/>
      <c r="DA10" s="45"/>
      <c r="DB10" s="46"/>
      <c r="DC10" s="29"/>
      <c r="DD10" s="29"/>
      <c r="DE10" s="29"/>
      <c r="DF10" s="29"/>
      <c r="DG10" s="29"/>
      <c r="DH10" s="58"/>
      <c r="DI10" s="45"/>
      <c r="DJ10" s="46"/>
      <c r="DK10" s="29"/>
      <c r="DL10" s="29"/>
      <c r="DM10" s="29"/>
      <c r="DN10" s="29"/>
      <c r="DO10" s="29"/>
      <c r="DP10" s="58"/>
      <c r="DQ10" s="45"/>
      <c r="DR10" s="46"/>
      <c r="DS10" s="29"/>
      <c r="DT10" s="29"/>
      <c r="DU10" s="29"/>
      <c r="DV10" s="29"/>
      <c r="DW10" s="29"/>
      <c r="DX10" s="58"/>
      <c r="DY10" s="45"/>
      <c r="DZ10" s="46"/>
      <c r="EA10" s="29"/>
      <c r="EB10" s="29"/>
      <c r="EC10" s="29"/>
      <c r="ED10" s="29"/>
      <c r="EE10" s="29"/>
      <c r="EF10" s="46"/>
      <c r="EG10" s="47"/>
      <c r="EH10" s="46"/>
      <c r="EI10" s="29"/>
      <c r="EJ10" s="29"/>
      <c r="EK10" s="29"/>
      <c r="EL10" s="29"/>
      <c r="EM10" s="29"/>
      <c r="EN10" s="46"/>
      <c r="EO10" s="45"/>
      <c r="EP10" s="46"/>
      <c r="EQ10" s="29"/>
      <c r="ER10" s="29"/>
      <c r="ES10" s="29"/>
      <c r="ET10" s="29"/>
      <c r="EU10" s="29"/>
      <c r="EV10" s="58"/>
      <c r="EW10" s="45"/>
      <c r="EX10" s="46"/>
      <c r="EY10" s="29"/>
      <c r="EZ10" s="29"/>
      <c r="FA10" s="29"/>
      <c r="FB10" s="29"/>
      <c r="FC10" s="29"/>
      <c r="FD10" s="58"/>
      <c r="FE10" s="45"/>
      <c r="FF10" s="46"/>
      <c r="FG10" s="29"/>
      <c r="FH10" s="29"/>
      <c r="FI10" s="29"/>
      <c r="FJ10" s="29"/>
      <c r="FK10" s="29"/>
      <c r="FL10" s="58"/>
      <c r="FM10" s="47"/>
      <c r="FN10" s="46"/>
      <c r="FO10" s="29"/>
      <c r="FP10" s="29"/>
      <c r="FQ10" s="29"/>
      <c r="FR10" s="29"/>
      <c r="FS10" s="29"/>
      <c r="FT10" s="58"/>
      <c r="FU10" s="46"/>
      <c r="FV10" s="46"/>
      <c r="FW10" s="29"/>
      <c r="FX10" s="29"/>
      <c r="FY10" s="29"/>
      <c r="FZ10" s="29"/>
      <c r="GA10" s="29"/>
      <c r="GB10" s="58"/>
      <c r="GC10" s="46"/>
      <c r="GD10" s="46"/>
      <c r="GE10" s="29"/>
      <c r="GF10" s="29"/>
      <c r="GG10" s="29"/>
      <c r="GH10" s="29"/>
      <c r="GI10" s="29"/>
      <c r="GJ10" s="58"/>
      <c r="GK10" s="46"/>
      <c r="GL10" s="46"/>
      <c r="GM10" s="29"/>
      <c r="GN10" s="29"/>
      <c r="GO10" s="29"/>
      <c r="GP10" s="29"/>
      <c r="GQ10" s="29"/>
      <c r="GR10" s="58"/>
      <c r="GS10" s="46"/>
      <c r="GT10" s="46"/>
      <c r="GU10" s="29"/>
      <c r="GV10" s="29"/>
      <c r="GW10" s="29"/>
      <c r="GX10" s="29"/>
      <c r="GY10" s="29"/>
      <c r="GZ10" s="46"/>
      <c r="HA10" s="47"/>
      <c r="HB10" s="46"/>
      <c r="HC10" s="29"/>
      <c r="HD10" s="29"/>
      <c r="HE10" s="29"/>
      <c r="HF10" s="29"/>
      <c r="HG10" s="29"/>
      <c r="HH10" s="58"/>
      <c r="HI10" s="46"/>
      <c r="HJ10" s="46"/>
      <c r="HK10" s="29"/>
      <c r="HL10" s="29"/>
      <c r="HM10" s="29"/>
      <c r="HN10" s="29"/>
      <c r="HO10" s="29"/>
      <c r="HP10" s="58"/>
      <c r="HQ10" s="46"/>
      <c r="HR10" s="46"/>
      <c r="HS10" s="29"/>
      <c r="HT10" s="29"/>
      <c r="HU10" s="29"/>
      <c r="HV10" s="29"/>
      <c r="HW10" s="29"/>
      <c r="HX10" s="58"/>
      <c r="HY10" s="46"/>
      <c r="HZ10" s="46"/>
      <c r="IA10" s="29"/>
      <c r="IB10" s="29"/>
      <c r="IC10" s="29"/>
      <c r="ID10" s="29"/>
      <c r="IE10" s="29"/>
      <c r="IF10" s="58"/>
      <c r="IG10" s="47"/>
      <c r="IH10" s="46"/>
      <c r="II10" s="29"/>
      <c r="IJ10" s="29"/>
      <c r="IK10" s="29"/>
      <c r="IL10" s="29"/>
      <c r="IM10" s="29"/>
      <c r="IN10" s="58"/>
      <c r="IO10" s="46"/>
      <c r="IP10" s="46"/>
      <c r="IQ10" s="29"/>
      <c r="IR10" s="29"/>
      <c r="IS10" s="29"/>
      <c r="IT10" s="29"/>
      <c r="IU10" s="29"/>
      <c r="IV10" s="58"/>
      <c r="IW10" s="46"/>
      <c r="IX10" s="46"/>
      <c r="IY10" s="29"/>
      <c r="IZ10" s="29"/>
      <c r="JA10" s="29"/>
      <c r="JB10" s="29"/>
      <c r="JC10" s="29"/>
      <c r="JD10" s="58"/>
      <c r="JE10" s="46"/>
      <c r="JF10" s="46"/>
      <c r="JG10" s="29"/>
      <c r="JH10" s="29"/>
      <c r="JI10" s="29"/>
      <c r="JJ10" s="29"/>
      <c r="JK10" s="29"/>
      <c r="JL10" s="58"/>
    </row>
    <row r="11" spans="1:272 1145:1145">
      <c r="A11" s="27" t="s">
        <v>91</v>
      </c>
      <c r="B11" s="59"/>
      <c r="C11" s="29"/>
      <c r="D11" s="30"/>
      <c r="E11" s="60">
        <f>IF(ISNA(VLOOKUP(C11,[1]Settings!$B$6:$D$45,IF(H$4="Y",2,3),FALSE)+D11*IF(H$4="Y",[1]Settings!$C$5,[1]Settings!$D$5)),0, VLOOKUP(C11,[1]Settings!$B$6:$D$45,IF(H$4="Y",2,3),FALSE)+D11*IF(H$4="Y",[1]Settings!$C$5,[1]Settings!$D$5))</f>
        <v>0</v>
      </c>
      <c r="F11" s="61">
        <f t="shared" ref="F11:F76" si="0">E11*H$7</f>
        <v>0</v>
      </c>
      <c r="G11" s="61">
        <f t="shared" ref="G11:G76" si="1">F11+0.001/ROW(F11)</f>
        <v>9.0909090909090917E-5</v>
      </c>
      <c r="H11" s="62">
        <f t="shared" ref="H11:H76" si="2">RANK(G11,G$11:G$114)</f>
        <v>20</v>
      </c>
      <c r="I11" s="63" t="str">
        <f t="shared" ref="I11:I76" si="3">IF(K11&gt;0,"+","")</f>
        <v>+</v>
      </c>
      <c r="J11" s="64">
        <f ca="1">VLOOKUP(OFFSET(J11,0,-2),[1]Settings!$F$8:$G$27,2)</f>
        <v>0</v>
      </c>
      <c r="K11" s="29">
        <v>2</v>
      </c>
      <c r="L11" s="30"/>
      <c r="M11" s="60">
        <f>IF(ISNA(VLOOKUP(K11,[1]Settings!$B$6:$D$45,IF(P$4="Y",2,3),FALSE)+L11*IF(P$4="Y",[1]Settings!$C$5,[1]Settings!$D$5)),0, VLOOKUP(K11,[1]Settings!$B$6:$D$45,IF(P$4="Y",2,3),FALSE)+L11*IF(P$4="Y",[1]Settings!$C$5,[1]Settings!$D$5))</f>
        <v>25</v>
      </c>
      <c r="N11" s="61">
        <f t="shared" ref="N11:N76" si="4">M11*P$7</f>
        <v>2</v>
      </c>
      <c r="O11" s="61">
        <f t="shared" ref="O11:O76" ca="1" si="5">N11+OFFSET(N11,0,-7)</f>
        <v>2.0000909090909089</v>
      </c>
      <c r="P11" s="62">
        <f t="shared" ref="P11:P76" ca="1" si="6">RANK(O11,O$11:O$114)</f>
        <v>19</v>
      </c>
      <c r="Q11" s="63" t="str">
        <f t="shared" ref="Q11:Q76" si="7">IF(S11&gt;0,"+","")</f>
        <v>+</v>
      </c>
      <c r="R11" s="64">
        <f ca="1">VLOOKUP(OFFSET(R11,0,-2),[1]Settings!$F$8:$G$27,2)</f>
        <v>0</v>
      </c>
      <c r="S11" s="29">
        <v>2</v>
      </c>
      <c r="T11" s="30"/>
      <c r="U11" s="60">
        <f>IF(ISNA(VLOOKUP(S11,[1]Settings!$B$6:$D$45,IF(X$4="Y",2,3),FALSE)+T11*IF(X$4="Y",[1]Settings!$C$5,[1]Settings!$D$5)),0, VLOOKUP(S11,[1]Settings!$B$6:$D$45,IF(X$4="Y",2,3),FALSE)+T11*IF(X$4="Y",[1]Settings!$C$5,[1]Settings!$D$5))</f>
        <v>25</v>
      </c>
      <c r="V11" s="61">
        <f t="shared" ref="V11:V76" si="8">U11*X$7</f>
        <v>2</v>
      </c>
      <c r="W11" s="61">
        <f t="shared" ref="W11:W76" ca="1" si="9">V11+OFFSET(V11,0,-7)</f>
        <v>4.0000909090909094</v>
      </c>
      <c r="X11" s="62">
        <f t="shared" ref="X11:X76" ca="1" si="10">RANK(W11,W$11:W$114)</f>
        <v>16</v>
      </c>
      <c r="Y11" s="63" t="str">
        <f t="shared" ref="Y11:Y76" si="11">IF(AA11&gt;0,"+","")</f>
        <v/>
      </c>
      <c r="Z11" s="64">
        <f ca="1">VLOOKUP(OFFSET(Z11,0,-2),[1]Settings!$F$8:$G$27,2)</f>
        <v>0</v>
      </c>
      <c r="AB11" s="30"/>
      <c r="AC11" s="60">
        <f>IF(ISNA(VLOOKUP(AA11,[1]Settings!$B$6:$D$45,IF(AF$4="Y",2,3),FALSE)+AB11*IF(AF$4="Y",[1]Settings!$C$5,[1]Settings!$D$5)),0, VLOOKUP(AA11,[1]Settings!$B$6:$D$45,IF(AF$4="Y",2,3),FALSE)+AB11*IF(AF$4="Y",[1]Settings!$C$5,[1]Settings!$D$5))</f>
        <v>0</v>
      </c>
      <c r="AD11" s="61">
        <f t="shared" ref="AD11:AD76" si="12">AC11*AF$7</f>
        <v>0</v>
      </c>
      <c r="AE11" s="61">
        <f t="shared" ref="AE11:AE76" ca="1" si="13">AD11+OFFSET(AD11,0,-7)</f>
        <v>4.0000909090909094</v>
      </c>
      <c r="AF11" s="62">
        <f t="shared" ref="AF11:AF76" ca="1" si="14">RANK(AE11,AE$11:AE$114)</f>
        <v>16</v>
      </c>
      <c r="AG11" s="63" t="str">
        <f t="shared" ref="AG11:AG76" si="15">IF(AI11&gt;0,"+","")</f>
        <v/>
      </c>
      <c r="AH11" s="64">
        <f ca="1">VLOOKUP(OFFSET(AH11,0,-2),[1]Settings!$F$8:$G$27,2)</f>
        <v>0</v>
      </c>
      <c r="AJ11" s="30"/>
      <c r="AK11" s="60">
        <f>IF(ISNA(VLOOKUP(AI11,[1]Settings!$B$6:$D$45,IF(AN$4="Y",2,3),FALSE)+AJ11*IF(AN$4="Y",[1]Settings!$C$5,[1]Settings!$D$5)),0, VLOOKUP(AI11,[1]Settings!$B$6:$D$45,IF(AN$4="Y",2,3),FALSE)+AJ11*IF(AN$4="Y",[1]Settings!$C$5,[1]Settings!$D$5))</f>
        <v>0</v>
      </c>
      <c r="AL11" s="61">
        <f t="shared" ref="AL11:AL76" si="16">AK11*AN$7</f>
        <v>0</v>
      </c>
      <c r="AM11" s="61">
        <f t="shared" ref="AM11:AM76" ca="1" si="17">AL11+OFFSET(AL11,0,-7)</f>
        <v>4.0000909090909094</v>
      </c>
      <c r="AN11" s="62">
        <f t="shared" ref="AN11:AN76" ca="1" si="18">RANK(AM11,AM$11:AM$114)</f>
        <v>17</v>
      </c>
      <c r="AO11" s="63" t="str">
        <f t="shared" ref="AO11:AO76" si="19">IF(AQ11&gt;0,"+","")</f>
        <v/>
      </c>
      <c r="AP11" s="64">
        <f ca="1">VLOOKUP(OFFSET(AP11,0,-2),[1]Settings!$F$8:$G$27,2)</f>
        <v>0</v>
      </c>
      <c r="AR11" s="30"/>
      <c r="AS11" s="60">
        <f>IF(ISNA(VLOOKUP(AQ11,[1]Settings!$B$6:$D$45,IF(AV$4="Y",2,3),FALSE)+AR11*IF(AV$4="Y",[1]Settings!$C$5,[1]Settings!$D$5)),0, VLOOKUP(AQ11,[1]Settings!$B$6:$D$45,IF(AV$4="Y",2,3),FALSE)+AR11*IF(AV$4="Y",[1]Settings!$C$5,[1]Settings!$D$5))</f>
        <v>0</v>
      </c>
      <c r="AT11" s="61">
        <f t="shared" ref="AT11:AT76" si="20">AS11*AV$7</f>
        <v>0</v>
      </c>
      <c r="AU11" s="61">
        <f t="shared" ref="AU11:AU76" ca="1" si="21">AT11+OFFSET(AT11,0,-7)</f>
        <v>4.0000909090909094</v>
      </c>
      <c r="AV11" s="62">
        <f t="shared" ref="AV11:AV76" ca="1" si="22">RANK(AU11,AU$11:AU$114)</f>
        <v>17</v>
      </c>
      <c r="AW11" s="63" t="str">
        <f t="shared" ref="AW11:AW76" si="23">IF(AY11&gt;0,"+","")</f>
        <v/>
      </c>
      <c r="AX11" s="64">
        <f ca="1">VLOOKUP(OFFSET(AX11,0,-2),[1]Settings!$F$8:$G$27,2)</f>
        <v>0</v>
      </c>
      <c r="AZ11" s="30"/>
      <c r="BA11" s="60">
        <f>IF(ISNA(VLOOKUP(AY11,[1]Settings!$B$6:$D$45,IF(BD$4="Y",2,3),FALSE)+AZ11*IF(BD$4="Y",[1]Settings!$C$5,[1]Settings!$D$5)),0, VLOOKUP(AY11,[1]Settings!$B$6:$D$45,IF(BD$4="Y",2,3),FALSE)+AZ11*IF(BD$4="Y",[1]Settings!$C$5,[1]Settings!$D$5))</f>
        <v>0</v>
      </c>
      <c r="BB11" s="61">
        <f t="shared" ref="BB11:BB76" si="24">BA11*BD$7</f>
        <v>0</v>
      </c>
      <c r="BC11" s="61">
        <f t="shared" ref="BC11:BC76" ca="1" si="25">BB11+OFFSET(BB11,0,-7)</f>
        <v>4.0000909090909094</v>
      </c>
      <c r="BD11" s="62">
        <f t="shared" ref="BD11:BD76" ca="1" si="26">RANK(BC11,BC$11:BC$114)</f>
        <v>18</v>
      </c>
      <c r="BE11" s="63" t="str">
        <f t="shared" ref="BE11:BE76" si="27">IF(BG11&gt;0,"+","")</f>
        <v/>
      </c>
      <c r="BF11" s="64">
        <f ca="1">VLOOKUP(OFFSET(BF11,0,-2),[1]Settings!$F$8:$G$27,2)</f>
        <v>0</v>
      </c>
      <c r="BH11" s="30"/>
      <c r="BI11" s="60">
        <f>IF(ISNA(VLOOKUP(BG11,[1]Settings!$B$6:$D$45,IF(BL$4="Y",2,3),FALSE)+BH11*IF(BL$4="Y",[1]Settings!$C$5,[1]Settings!$D$5)),0, VLOOKUP(BG11,[1]Settings!$B$6:$D$45,IF(BL$4="Y",2,3),FALSE)+BH11*IF(BL$4="Y",[1]Settings!$C$5,[1]Settings!$D$5))</f>
        <v>0</v>
      </c>
      <c r="BJ11" s="61">
        <f t="shared" ref="BJ11:BJ76" si="28">BI11*BL$7</f>
        <v>0</v>
      </c>
      <c r="BK11" s="61">
        <f t="shared" ref="BK11:BK76" ca="1" si="29">BJ11+OFFSET(BJ11,0,-7)</f>
        <v>4.0000909090909094</v>
      </c>
      <c r="BL11" s="62">
        <f t="shared" ref="BL11:BL76" ca="1" si="30">RANK(BK11,BK$11:BK$114)</f>
        <v>19</v>
      </c>
      <c r="BM11" s="63" t="str">
        <f t="shared" ref="BM11:BM76" si="31">IF(BO11&gt;0,"+","")</f>
        <v/>
      </c>
      <c r="BN11" s="64">
        <f ca="1">VLOOKUP(OFFSET(BN11,0,-2),[1]Settings!$F$8:$G$27,2)</f>
        <v>0</v>
      </c>
      <c r="BP11" s="30"/>
      <c r="BQ11" s="60">
        <f>IF(ISNA(VLOOKUP(BO11,[1]Settings!$B$6:$D$45,IF(BT$4="Y",2,3),FALSE)+BP11*IF(BT$4="Y",[1]Settings!$C$5,[1]Settings!$D$5)),0, VLOOKUP(BO11,[1]Settings!$B$6:$D$45,IF(BT$4="Y",2,3),FALSE)+BP11*IF(BT$4="Y",[1]Settings!$C$5,[1]Settings!$D$5))</f>
        <v>0</v>
      </c>
      <c r="BR11" s="61">
        <f t="shared" ref="BR11:BR76" si="32">BQ11*BT$7</f>
        <v>0</v>
      </c>
      <c r="BS11" s="61">
        <f t="shared" ref="BS11:BS76" ca="1" si="33">BR11+OFFSET(BR11,0,-7)</f>
        <v>4.0000909090909094</v>
      </c>
      <c r="BT11" s="62">
        <f t="shared" ref="BT11:BT76" ca="1" si="34">RANK(BS11,BS$11:BS$114)</f>
        <v>19</v>
      </c>
      <c r="BU11" s="63" t="str">
        <f t="shared" ref="BU11:BU76" si="35">IF(BW11&gt;0,"+","")</f>
        <v/>
      </c>
      <c r="BV11" s="64">
        <f ca="1">VLOOKUP(OFFSET(BV11,0,-2),[1]Settings!$F$8:$G$27,2)</f>
        <v>0</v>
      </c>
      <c r="BX11" s="30"/>
      <c r="BY11" s="60">
        <f>IF(ISNA(VLOOKUP(BW11,[1]Settings!$B$6:$D$45,IF(CB$4="Y",2,3),FALSE)+BX11*IF(CB$4="Y",[1]Settings!$C$5,[1]Settings!$D$5)),0, VLOOKUP(BW11,[1]Settings!$B$6:$D$45,IF(CB$4="Y",2,3),FALSE)+BX11*IF(CB$4="Y",[1]Settings!$C$5,[1]Settings!$D$5))</f>
        <v>0</v>
      </c>
      <c r="BZ11" s="61">
        <f t="shared" ref="BZ11:BZ76" si="36">BY11*CB$7</f>
        <v>0</v>
      </c>
      <c r="CA11" s="61">
        <f t="shared" ref="CA11:CA76" ca="1" si="37">BZ11+OFFSET(BZ11,0,-7)</f>
        <v>4.0000909090909094</v>
      </c>
      <c r="CB11" s="62">
        <f t="shared" ref="CB11:CB76" ca="1" si="38">RANK(CA11,CA$11:CA$114)</f>
        <v>22</v>
      </c>
      <c r="CC11" s="63" t="str">
        <f t="shared" ref="CC11:CC76" si="39">IF(CE11&gt;0,"+","")</f>
        <v/>
      </c>
      <c r="CD11" s="64">
        <f ca="1">VLOOKUP(OFFSET(CD11,0,-2),[1]Settings!$F$8:$G$27,2)</f>
        <v>0</v>
      </c>
      <c r="CF11" s="30"/>
      <c r="CG11" s="60">
        <f>IF(ISNA(VLOOKUP(CE11,[1]Settings!$B$6:$D$45,IF(CJ$4="Y",2,3),FALSE)+CF11*IF(CJ$4="Y",[1]Settings!$C$5,[1]Settings!$D$5)),0, VLOOKUP(CE11,[1]Settings!$B$6:$D$45,IF(CJ$4="Y",2,3),FALSE)+CF11*IF(CJ$4="Y",[1]Settings!$C$5,[1]Settings!$D$5))</f>
        <v>0</v>
      </c>
      <c r="CH11" s="61">
        <f t="shared" ref="CH11:CH76" si="40">CG11*CJ$7</f>
        <v>0</v>
      </c>
      <c r="CI11" s="61">
        <f t="shared" ref="CI11:CI76" ca="1" si="41">CH11+OFFSET(CH11,0,-7)</f>
        <v>4.0000909090909094</v>
      </c>
      <c r="CJ11" s="65">
        <f t="shared" ref="CJ11:CJ76" ca="1" si="42">RANK(CI11,CI$11:CI$114)</f>
        <v>29</v>
      </c>
      <c r="CK11" s="66" t="str">
        <f>IF(CM11&gt;0,"+","")</f>
        <v/>
      </c>
      <c r="CL11" s="64">
        <f ca="1">VLOOKUP(OFFSET(CL11,0,-2),[1]Settings!$J$8:$K$27,2)</f>
        <v>0</v>
      </c>
      <c r="CN11" s="30"/>
      <c r="CO11" s="60">
        <f>IF(ISNA(VLOOKUP(CM11,[1]Settings!$B$6:$D$45,IF(CR$4="Y",2,3),FALSE)+CN11*IF(CR$4="Y",[1]Settings!$C$5,[1]Settings!$D$5)),0, VLOOKUP(CM11,[1]Settings!$B$6:$D$45,IF(CR$4="Y",2,3),FALSE)+CN11*IF(CR$4="Y",[1]Settings!$C$5,[1]Settings!$D$5))</f>
        <v>0</v>
      </c>
      <c r="CP11" s="61">
        <f t="shared" ref="CP11:CP76" ca="1" si="43">CO11*CR$7</f>
        <v>0</v>
      </c>
      <c r="CQ11" s="61">
        <f t="shared" ref="CQ11:CQ76" ca="1" si="44">CP11+OFFSET(CP11,0,-7)-AD11-AL11</f>
        <v>4.0000909090909094</v>
      </c>
      <c r="CR11" s="65">
        <f t="shared" ref="CR11:CR76" ca="1" si="45">RANK(CQ11,CQ$11:CQ$114)</f>
        <v>29</v>
      </c>
      <c r="CS11" s="63" t="str">
        <f>IF(CU11&gt;0,"+","")</f>
        <v/>
      </c>
      <c r="CT11" s="64">
        <f ca="1">VLOOKUP(OFFSET(CT11,0,-2),[1]Settings!$J$8:$K$27,2)</f>
        <v>0</v>
      </c>
      <c r="CU11" s="29"/>
      <c r="CV11" s="30"/>
      <c r="CW11" s="60">
        <f>IF(ISNA(VLOOKUP(CU11,[1]Settings!$B$6:$D$45,IF(CZ$4="Y",2,3),FALSE)+CV11*IF(CZ$4="Y",[1]Settings!$C$5,[1]Settings!$D$5)),0, VLOOKUP(CU11,[1]Settings!$B$6:$D$45,IF(CZ$4="Y",2,3),FALSE)+CV11*IF(CZ$4="Y",[1]Settings!$C$5,[1]Settings!$D$5))</f>
        <v>0</v>
      </c>
      <c r="CX11" s="61">
        <f t="shared" ref="CX11:CX76" ca="1" si="46">CW11*CZ$7</f>
        <v>0</v>
      </c>
      <c r="CY11" s="61">
        <f t="shared" ref="CY11:CY76" ca="1" si="47">CX11+OFFSET(CX11,0,-7)-F11</f>
        <v>4.0000909090909094</v>
      </c>
      <c r="CZ11" s="62">
        <f t="shared" ref="CZ11:CZ76" ca="1" si="48">RANK(CY11,CY$11:CY$114)</f>
        <v>32</v>
      </c>
      <c r="DA11" s="63" t="str">
        <f>IF(DC11&gt;0,"+","")</f>
        <v/>
      </c>
      <c r="DB11" s="64">
        <f ca="1">VLOOKUP(OFFSET(DB11,0,-2),[1]Settings!$J$8:$K$27,2)</f>
        <v>0</v>
      </c>
      <c r="DC11" s="29"/>
      <c r="DD11" s="30"/>
      <c r="DE11" s="60">
        <f>IF(ISNA(VLOOKUP(DC11,[1]Settings!$B$6:$D$45,IF(DH$4="Y",2,3),FALSE)+DD11*IF(DH$4="Y",[1]Settings!$C$5,[1]Settings!$D$5)),0, VLOOKUP(DC11,[1]Settings!$B$6:$D$45,IF(DH$4="Y",2,3),FALSE)+DD11*IF(DH$4="Y",[1]Settings!$C$5,[1]Settings!$D$5))</f>
        <v>0</v>
      </c>
      <c r="DF11" s="61">
        <f t="shared" ref="DF11:DF86" ca="1" si="49">DE11*DH$7</f>
        <v>0</v>
      </c>
      <c r="DG11" s="61">
        <f t="shared" ref="DG11:DG76" ca="1" si="50">DF11+OFFSET(DF11,0,-7)-BZ11</f>
        <v>4.0000909090909094</v>
      </c>
      <c r="DH11" s="62">
        <f t="shared" ref="DH11:DH76" ca="1" si="51">RANK(DG11,DG$11:DG$114)</f>
        <v>34</v>
      </c>
      <c r="DI11" s="63" t="str">
        <f>IF(DK11&gt;0,"+","")</f>
        <v/>
      </c>
      <c r="DJ11" s="64">
        <f ca="1">VLOOKUP(OFFSET(DJ11,0,-2),[1]Settings!$J$8:$K$27,2)</f>
        <v>0</v>
      </c>
      <c r="DK11" s="29"/>
      <c r="DL11" s="30"/>
      <c r="DM11" s="60">
        <f>IF(ISNA(VLOOKUP(DK11,[1]Settings!$B$6:$D$45,IF(DP$4="Y",2,3),FALSE)+DL11*IF(DP$4="Y",[1]Settings!$C$5,[1]Settings!$D$5)),0, VLOOKUP(DK11,[1]Settings!$B$6:$D$45,IF(DP$4="Y",2,3),FALSE)+DL11*IF(DP$4="Y",[1]Settings!$C$5,[1]Settings!$D$5))</f>
        <v>0</v>
      </c>
      <c r="DN11" s="61">
        <f t="shared" ref="DN11:DN86" ca="1" si="52">DM11*DP$7</f>
        <v>0</v>
      </c>
      <c r="DO11" s="61">
        <f t="shared" ref="DO11:DO76" ca="1" si="53">DN11+OFFSET(DN11,0,-7)-BJ11-BR11</f>
        <v>4.0000909090909094</v>
      </c>
      <c r="DP11" s="62">
        <f t="shared" ref="DP11:DP76" ca="1" si="54">RANK(DO11,DO$11:DO$114)</f>
        <v>37</v>
      </c>
      <c r="DQ11" s="63" t="str">
        <f>IF(DS11&gt;0,"+","")</f>
        <v/>
      </c>
      <c r="DR11" s="64">
        <f ca="1">VLOOKUP(OFFSET(DR11,0,-2),[1]Settings!$J$8:$K$27,2)</f>
        <v>0</v>
      </c>
      <c r="DS11" s="29"/>
      <c r="DT11" s="30"/>
      <c r="DU11" s="60">
        <f>IF(ISNA(VLOOKUP(DS11,[1]Settings!$B$6:$D$45,IF(DX$4="Y",2,3),FALSE)+DT11*IF(DX$4="Y",[1]Settings!$C$5,[1]Settings!$D$5)),0, VLOOKUP(DS11,[1]Settings!$B$6:$D$45,IF(DX$4="Y",2,3),FALSE)+DT11*IF(DX$4="Y",[1]Settings!$C$5,[1]Settings!$D$5))</f>
        <v>0</v>
      </c>
      <c r="DV11" s="61">
        <f t="shared" ref="DV11:DV86" ca="1" si="55">DU11*DX$7</f>
        <v>0</v>
      </c>
      <c r="DW11" s="61">
        <f ca="1">DV11+OFFSET(DV11,0,-7)</f>
        <v>4.0000909090909094</v>
      </c>
      <c r="DX11" s="62">
        <f t="shared" ref="DX11:DX76" ca="1" si="56">RANK(DW11,DW$11:DW$114)</f>
        <v>37</v>
      </c>
      <c r="DY11" s="63" t="str">
        <f>IF(EA11&gt;0,"+","")</f>
        <v/>
      </c>
      <c r="DZ11" s="64">
        <f ca="1">VLOOKUP(OFFSET(DZ11,0,-2),[1]Settings!$J$8:$K$27,2)</f>
        <v>0</v>
      </c>
      <c r="EA11" s="29"/>
      <c r="EB11" s="30"/>
      <c r="EC11" s="60">
        <f>IF(ISNA(VLOOKUP(EA11,[1]Settings!$B$6:$D$45,IF(EF$4="Y",2,3),FALSE)+EB11*IF(EF$4="Y",[1]Settings!$C$5,[1]Settings!$D$5)),0, VLOOKUP(EA11,[1]Settings!$B$6:$D$45,IF(EF$4="Y",2,3),FALSE)+EB11*IF(EF$4="Y",[1]Settings!$C$5,[1]Settings!$D$5))</f>
        <v>0</v>
      </c>
      <c r="ED11" s="61">
        <f ca="1">EC11*EF$7</f>
        <v>0</v>
      </c>
      <c r="EE11" s="61">
        <f t="shared" ref="EE11:EE76" ca="1" si="57">ED11+OFFSET(ED11,0,-7)-N11-V11-CH11-AT11-BB11</f>
        <v>9.0909090909363499E-5</v>
      </c>
      <c r="EF11" s="65">
        <f t="shared" ref="EF11:EF76" ca="1" si="58">RANK(EE11,EE$11:EE$114)</f>
        <v>36</v>
      </c>
      <c r="EG11" s="66" t="str">
        <f>IF(EI11&gt;0,"+","")</f>
        <v/>
      </c>
      <c r="EH11" s="64">
        <f ca="1">VLOOKUP(OFFSET(EH11,0,-2),[1]Settings!$J$8:$K$27,2)</f>
        <v>0</v>
      </c>
      <c r="EI11" s="29"/>
      <c r="EJ11" s="30"/>
      <c r="EK11" s="60">
        <f>IF(ISNA(VLOOKUP(EI11,[1]Settings!$B$6:$D$45,IF(EN$4="Y",2,3),FALSE)+EJ11*IF(EN$4="Y",[1]Settings!$C$5,[1]Settings!$D$5)),0, VLOOKUP(EI11,[1]Settings!$B$6:$D$45,IF(EN$4="Y",2,3),FALSE)+EJ11*IF(EN$4="Y",[1]Settings!$C$5,[1]Settings!$D$5))</f>
        <v>0</v>
      </c>
      <c r="EL11" s="61">
        <f ca="1">EK11*EN$7</f>
        <v>0</v>
      </c>
      <c r="EM11" s="61">
        <f ca="1">EL11+OFFSET(EL11,0,-7)-CP11-CX11</f>
        <v>9.0909090909363499E-5</v>
      </c>
      <c r="EN11" s="65">
        <f t="shared" ref="EN11:EN76" ca="1" si="59">RANK(EM11,EM$11:EM$114)</f>
        <v>38</v>
      </c>
      <c r="EO11" s="63" t="str">
        <f>IF(EQ11&gt;0,"+","")</f>
        <v/>
      </c>
      <c r="EP11" s="64">
        <f ca="1">VLOOKUP(OFFSET(EP11,0,-2),[1]Settings!$J$8:$K$27,2)</f>
        <v>0</v>
      </c>
      <c r="EQ11" s="29"/>
      <c r="ER11" s="30"/>
      <c r="ES11" s="60">
        <f>IF(ISNA(VLOOKUP(EQ11,[1]Settings!$B$6:$D$45,IF(EV$4="Y",2,3),FALSE)+ER11*IF(EV$4="Y",[1]Settings!$C$5,[1]Settings!$D$5)),0, VLOOKUP(EQ11,[1]Settings!$B$6:$D$45,IF(EV$4="Y",2,3),FALSE)+ER11*IF(EV$4="Y",[1]Settings!$C$5,[1]Settings!$D$5))</f>
        <v>0</v>
      </c>
      <c r="ET11" s="61">
        <f t="shared" ref="ET11:ET63" ca="1" si="60">ES11*EV$7</f>
        <v>0</v>
      </c>
      <c r="EU11" s="61">
        <f ca="1">ET11+OFFSET(ET11,0,-7)-DF11</f>
        <v>9.0909090909363499E-5</v>
      </c>
      <c r="EV11" s="62">
        <f t="shared" ref="EV11:EV76" ca="1" si="61">RANK(EU11,EU$11:EU$114)</f>
        <v>40</v>
      </c>
      <c r="EW11" s="63" t="str">
        <f>IF(EY11&gt;0,"+","")</f>
        <v/>
      </c>
      <c r="EX11" s="64">
        <f ca="1">VLOOKUP(OFFSET(EX11,0,-2),[1]Settings!$J$8:$K$27,2)</f>
        <v>0</v>
      </c>
      <c r="EY11" s="29"/>
      <c r="EZ11" s="30"/>
      <c r="FA11" s="60">
        <f>IF(ISNA(VLOOKUP(EY11,[1]Settings!$B$6:$D$45,IF(FD$4="Y",2,3),FALSE)+EZ11*IF(FD$4="Y",[1]Settings!$C$5,[1]Settings!$D$5)),0, VLOOKUP(EY11,[1]Settings!$B$6:$D$45,IF(FD$4="Y",2,3),FALSE)+EZ11*IF(FD$4="Y",[1]Settings!$C$5,[1]Settings!$D$5))</f>
        <v>0</v>
      </c>
      <c r="FB11" s="61">
        <f t="shared" ref="FB11:FB20" ca="1" si="62">FA11*FD$7</f>
        <v>0</v>
      </c>
      <c r="FC11" s="61">
        <f ca="1">FB11+OFFSET(FB11,0,-7)-DN11</f>
        <v>9.0909090909363499E-5</v>
      </c>
      <c r="FD11" s="62">
        <f t="shared" ref="FD11:FD76" ca="1" si="63">RANK(FC11,FC$11:FC$114)</f>
        <v>36</v>
      </c>
      <c r="FE11" s="63" t="str">
        <f>IF(FG11&gt;0,"+","")</f>
        <v/>
      </c>
      <c r="FF11" s="64">
        <f ca="1">VLOOKUP(OFFSET(FF11,0,-2),[1]Settings!$J$8:$K$27,2)</f>
        <v>0</v>
      </c>
      <c r="FG11" s="29"/>
      <c r="FH11" s="30"/>
      <c r="FI11" s="60">
        <f>IF(ISNA(VLOOKUP(FG11,[1]Settings!$B$6:$D$45,IF(FL$4="Y",2,3),FALSE)+FH11*IF(FL$4="Y",[1]Settings!$C$5,[1]Settings!$D$5)),0, VLOOKUP(FG11,[1]Settings!$B$6:$D$45,IF(FL$4="Y",2,3),FALSE)+FH11*IF(FL$4="Y",[1]Settings!$C$5,[1]Settings!$D$5))</f>
        <v>0</v>
      </c>
      <c r="FJ11" s="61">
        <f ca="1">FI11*FL$7</f>
        <v>0</v>
      </c>
      <c r="FK11" s="61">
        <f ca="1">FJ11+OFFSET(FJ11,0,-7)-DV11-ED11</f>
        <v>9.0909090909363499E-5</v>
      </c>
      <c r="FL11" s="62">
        <f t="shared" ref="FL11:FL76" ca="1" si="64">RANK(FK11,FK$11:FK$114)</f>
        <v>34</v>
      </c>
      <c r="FM11" s="66" t="str">
        <f>IF(FO11&gt;0,"+","")</f>
        <v/>
      </c>
      <c r="FN11" s="64">
        <f ca="1">VLOOKUP(OFFSET(FN11,0,-2),[1]Settings!$J$8:$K$27,2)</f>
        <v>0</v>
      </c>
      <c r="FO11" s="29"/>
      <c r="FP11" s="30"/>
      <c r="FQ11" s="60">
        <f>IF(ISNA(VLOOKUP(FO11,[1]Settings!$B$6:$D$45,IF(FT$4="Y",2,3),FALSE)+FP11*IF(FT$4="Y",[1]Settings!$C$5,[1]Settings!$D$5)),0, VLOOKUP(FO11,[1]Settings!$B$6:$D$45,IF(FT$4="Y",2,3),FALSE)+FP11*IF(FT$4="Y",[1]Settings!$C$5,[1]Settings!$D$5))</f>
        <v>0</v>
      </c>
      <c r="FR11" s="61">
        <f t="shared" ref="FR11:FR76" ca="1" si="65">FQ11*FT$7</f>
        <v>0</v>
      </c>
      <c r="FS11" s="61">
        <f ca="1">FR11+OFFSET(FR11,0,-7)-ET11</f>
        <v>9.0909090909363499E-5</v>
      </c>
      <c r="FT11" s="62">
        <f t="shared" ref="FT11:FT76" ca="1" si="66">RANK(FS11,FS$11:FS$114)</f>
        <v>35</v>
      </c>
      <c r="FU11" s="67" t="str">
        <f>IF(FW11&gt;0,"+","")</f>
        <v/>
      </c>
      <c r="FV11" s="64">
        <f ca="1">VLOOKUP(OFFSET(FV11,0,-2),[1]Settings!$J$8:$K$27,2)</f>
        <v>0</v>
      </c>
      <c r="FW11" s="29"/>
      <c r="FX11" s="30"/>
      <c r="FY11" s="60">
        <f>IF(ISNA(VLOOKUP(FW11,[1]Settings!$B$6:$D$45,IF(GB$4="Y",2,3),FALSE)+FX11*IF(GB$4="Y",[1]Settings!$C$5,[1]Settings!$D$5)),0, VLOOKUP(FW11,[1]Settings!$B$6:$D$45,IF(GB$4="Y",2,3),FALSE)+FX11*IF(GB$4="Y",[1]Settings!$C$5,[1]Settings!$D$5))</f>
        <v>0</v>
      </c>
      <c r="FZ11" s="61">
        <f>FY11*GB$7</f>
        <v>0</v>
      </c>
      <c r="GA11" s="61">
        <f ca="1">FZ11+OFFSET(FZ11,0,-7)-EL11</f>
        <v>9.0909090909363499E-5</v>
      </c>
      <c r="GB11" s="62">
        <f t="shared" ref="GB11:GB76" ca="1" si="67">RANK(GA11,GA$11:GA$114)</f>
        <v>32</v>
      </c>
      <c r="GC11" s="67" t="str">
        <f>IF(GE11&gt;0,"+","")</f>
        <v/>
      </c>
      <c r="GD11" s="64">
        <f ca="1">VLOOKUP(OFFSET(GD11,0,-2),[1]Settings!$J$8:$K$27,2)</f>
        <v>0</v>
      </c>
      <c r="GE11" s="29"/>
      <c r="GF11" s="30"/>
      <c r="GG11" s="60">
        <f>IF(ISNA(VLOOKUP(GE11,[1]Settings!$B$6:$D$45,IF(GJ$4="Y",2,3),FALSE)+GF11*IF(GJ$4="Y",[1]Settings!$C$5,[1]Settings!$D$5)),0, VLOOKUP(GE11,[1]Settings!$B$6:$D$45,IF(GJ$4="Y",2,3),FALSE)+GF11*IF(GJ$4="Y",[1]Settings!$C$5,[1]Settings!$D$5))</f>
        <v>0</v>
      </c>
      <c r="GH11" s="61">
        <f>GG11*GJ$7</f>
        <v>0</v>
      </c>
      <c r="GI11" s="61">
        <f ca="1">GH11+OFFSET(GH11,0,-7)</f>
        <v>9.0909090909363499E-5</v>
      </c>
      <c r="GJ11" s="62">
        <f t="shared" ref="GJ11:GJ76" ca="1" si="68">RANK(GI11,GI$11:GI$114)</f>
        <v>36</v>
      </c>
      <c r="GK11" s="67" t="str">
        <f>IF(GM11&gt;0,"+","")</f>
        <v/>
      </c>
      <c r="GL11" s="64">
        <f ca="1">VLOOKUP(OFFSET(GL11,0,-2),[1]Settings!$J$8:$K$27,2)</f>
        <v>0</v>
      </c>
      <c r="GM11" s="29"/>
      <c r="GN11" s="30"/>
      <c r="GO11" s="60">
        <f>IF(ISNA(VLOOKUP(GM11,[1]Settings!$B$6:$D$45,IF(GR$4="Y",2,3),FALSE)+GN11*IF(GR$4="Y",[1]Settings!$C$5,[1]Settings!$D$5)),0, VLOOKUP(GM11,[1]Settings!$B$6:$D$45,IF(GR$4="Y",2,3),FALSE)+GN11*IF(GR$4="Y",[1]Settings!$C$5,[1]Settings!$D$5))</f>
        <v>0</v>
      </c>
      <c r="GP11" s="61">
        <f>GO11*GR$7</f>
        <v>0</v>
      </c>
      <c r="GQ11" s="61">
        <f ca="1">GP11+OFFSET(GP11,0,-7)-FB11</f>
        <v>9.0909090909363499E-5</v>
      </c>
      <c r="GR11" s="62">
        <f t="shared" ref="GR11:GR76" ca="1" si="69">RANK(GQ11,GQ$11:GQ$114)</f>
        <v>37</v>
      </c>
      <c r="GS11" s="67" t="str">
        <f>IF(GU11&gt;0,"+","")</f>
        <v/>
      </c>
      <c r="GT11" s="64">
        <f ca="1">VLOOKUP(OFFSET(GT11,0,-2),[1]Settings!$J$8:$K$27,2)</f>
        <v>0</v>
      </c>
      <c r="GU11" s="29"/>
      <c r="GV11" s="30"/>
      <c r="GW11" s="60">
        <f>IF(ISNA(VLOOKUP(GU11,[1]Settings!$B$6:$D$45,IF(GZ$4="Y",2,3),FALSE)+GV11*IF(GZ$4="Y",[1]Settings!$C$5,[1]Settings!$D$5)),0, VLOOKUP(GU11,[1]Settings!$B$6:$D$45,IF(GZ$4="Y",2,3),FALSE)+GV11*IF(GZ$4="Y",[1]Settings!$C$5,[1]Settings!$D$5))</f>
        <v>0</v>
      </c>
      <c r="GX11" s="61">
        <f>GW11*GZ$7</f>
        <v>0</v>
      </c>
      <c r="GY11" s="61">
        <f ca="1">GX11+OFFSET(GX11,0,-7)-FJ11</f>
        <v>9.0909090909363499E-5</v>
      </c>
      <c r="GZ11" s="65">
        <f t="shared" ref="GZ11:GZ76" ca="1" si="70">RANK(GY11,GY$11:GY$114)</f>
        <v>43</v>
      </c>
      <c r="HA11" s="66"/>
      <c r="HB11" s="64"/>
      <c r="HC11" s="29"/>
      <c r="HD11" s="30"/>
      <c r="HE11" s="60">
        <f>IF(ISNA(VLOOKUP(HC11,[1]Settings!$B$6:$D$45,IF(HH$4="Y",2,3),FALSE)+HD11*IF(HH$4="Y",[1]Settings!$C$5,[1]Settings!$D$5)),0, VLOOKUP(HC11,[1]Settings!$B$6:$D$45,IF(HH$4="Y",2,3),FALSE)+HD11*IF(HH$4="Y",[1]Settings!$C$5,[1]Settings!$D$5))</f>
        <v>0</v>
      </c>
      <c r="HF11" s="61">
        <f t="shared" ref="HF11:HF76" si="71">HE11*HH$7</f>
        <v>0</v>
      </c>
      <c r="HG11" s="61">
        <f ca="1">HF11+OFFSET(HF11,0,-7)-FR11-FZ11</f>
        <v>9.0909090909363499E-5</v>
      </c>
      <c r="HH11" s="62">
        <f t="shared" ref="HH11:HH76" ca="1" si="72">RANK(HG11,HG$11:HG$114)</f>
        <v>39</v>
      </c>
      <c r="HI11" s="67"/>
      <c r="HJ11" s="64"/>
      <c r="HK11" s="29"/>
      <c r="HL11" s="30"/>
      <c r="HM11" s="60">
        <f>IF(ISNA(VLOOKUP(HK11,[1]Settings!$B$6:$D$45,IF(HP$4="Y",2,3),FALSE)+HL11*IF(HP$4="Y",[1]Settings!$C$5,[1]Settings!$D$5)),0, VLOOKUP(HK11,[1]Settings!$B$6:$D$45,IF(HP$4="Y",2,3),FALSE)+HL11*IF(HP$4="Y",[1]Settings!$C$5,[1]Settings!$D$5))</f>
        <v>0</v>
      </c>
      <c r="HN11" s="61">
        <f t="shared" ref="HN11:HN84" si="73">HM11*HP$7</f>
        <v>0</v>
      </c>
      <c r="HO11" s="61">
        <f ca="1">HN11+OFFSET(HN11,0,-7)-GH11</f>
        <v>9.0909090909363499E-5</v>
      </c>
      <c r="HP11" s="62">
        <f t="shared" ref="HP11:HP76" ca="1" si="74">RANK(HO11,HO$11:HO$114)</f>
        <v>38</v>
      </c>
      <c r="HQ11" s="67"/>
      <c r="HR11" s="64"/>
      <c r="HS11" s="29"/>
      <c r="HT11" s="30"/>
      <c r="HU11" s="60">
        <f>IF(ISNA(VLOOKUP(HS11,[1]Settings!$B$6:$D$45,IF(HX$4="Y",2,3),FALSE)+HT11*IF(HX$4="Y",[1]Settings!$C$5,[1]Settings!$D$5)),0, VLOOKUP(HS11,[1]Settings!$B$6:$D$45,IF(HX$4="Y",2,3),FALSE)+HT11*IF(HX$4="Y",[1]Settings!$C$5,[1]Settings!$D$5))</f>
        <v>0</v>
      </c>
      <c r="HV11" s="61">
        <f t="shared" ref="HV11:HV76" si="75">HU11*HX$7</f>
        <v>0</v>
      </c>
      <c r="HW11" s="61">
        <f ca="1">HV11+OFFSET(HV11,0,-7)-GP11</f>
        <v>9.0909090909363499E-5</v>
      </c>
      <c r="HX11" s="62">
        <f t="shared" ref="HX11:HX76" ca="1" si="76">RANK(HW11,HW$11:HW$114)</f>
        <v>39</v>
      </c>
      <c r="HY11" s="67"/>
      <c r="HZ11" s="64"/>
      <c r="IA11" s="29"/>
      <c r="IB11" s="30"/>
      <c r="IC11" s="60">
        <f>IF(ISNA(VLOOKUP(IA11,[1]Settings!$B$6:$D$45,IF(IF$4="Y",2,3),FALSE)+IB11*IF(IF$4="Y",[1]Settings!$C$5,[1]Settings!$D$5)),0, VLOOKUP(IA11,[1]Settings!$B$6:$D$45,IF(IF$4="Y",2,3),FALSE)+IB11*IF(IF$4="Y",[1]Settings!$C$5,[1]Settings!$D$5))</f>
        <v>0</v>
      </c>
      <c r="ID11" s="61">
        <f t="shared" ref="ID11:ID40" si="77">IC11*IF$7</f>
        <v>0</v>
      </c>
      <c r="IE11" s="61">
        <f ca="1">ID11+OFFSET(ID11,0,-7)-GX11</f>
        <v>9.0909090909363499E-5</v>
      </c>
      <c r="IF11" s="62">
        <f t="shared" ref="IF11:IF76" ca="1" si="78">RANK(IE11,IE$11:IE$114)</f>
        <v>37</v>
      </c>
      <c r="IG11" s="66"/>
      <c r="IH11" s="64"/>
      <c r="II11" s="29"/>
      <c r="IJ11" s="30"/>
      <c r="IK11" s="60">
        <f>IF(ISNA(VLOOKUP(II11,[1]Settings!$B$6:$D$45,IF(IN$4="Y",2,3),FALSE)+IJ11*IF(IN$4="Y",[1]Settings!$C$5,[1]Settings!$D$5)),0, VLOOKUP(II11,[1]Settings!$B$6:$D$45,IF(IN$4="Y",2,3),FALSE)+IJ11*IF(IN$4="Y",[1]Settings!$C$5,[1]Settings!$D$5))</f>
        <v>0</v>
      </c>
      <c r="IL11" s="61">
        <f t="shared" ref="IL11:IL34" si="79">IK11*IN$7</f>
        <v>0</v>
      </c>
      <c r="IM11" s="61">
        <f ca="1">IL11+OFFSET(IL11,0,-7)-HF11</f>
        <v>9.0909090909363499E-5</v>
      </c>
      <c r="IN11" s="62">
        <f t="shared" ref="IN11:IN76" ca="1" si="80">RANK(IM11,IM$11:IM$114)</f>
        <v>38</v>
      </c>
      <c r="IO11" s="67"/>
      <c r="IP11" s="64"/>
      <c r="IQ11" s="29"/>
      <c r="IR11" s="30"/>
      <c r="IS11" s="60">
        <f>IF(ISNA(VLOOKUP(IQ11,[1]Settings!$B$6:$D$45,IF(IV$4="Y",2,3),FALSE)+IR11*IF(IV$4="Y",[1]Settings!$C$5,[1]Settings!$D$5)),0, VLOOKUP(IQ11,[1]Settings!$B$6:$D$45,IF(IV$4="Y",2,3),FALSE)+IR11*IF(IV$4="Y",[1]Settings!$C$5,[1]Settings!$D$5))</f>
        <v>0</v>
      </c>
      <c r="IT11" s="61">
        <f t="shared" ref="IT11:IT76" si="81">IS11*IV$7</f>
        <v>0</v>
      </c>
      <c r="IU11" s="61">
        <f ca="1">IT11+OFFSET(IT11,0,-7)-HN11</f>
        <v>9.0909090909363499E-5</v>
      </c>
      <c r="IV11" s="62">
        <f t="shared" ref="IV11:IV78" ca="1" si="82">RANK(IU11,IU$11:IU$114)</f>
        <v>39</v>
      </c>
      <c r="IW11" s="67"/>
      <c r="IX11" s="64"/>
      <c r="IY11" s="29"/>
      <c r="IZ11" s="30"/>
      <c r="JA11" s="60">
        <f>IF(ISNA(VLOOKUP(IY11,[1]Settings!$B$6:$D$45,IF(JD$4="Y",2,3),FALSE)+IZ11*IF(JD$4="Y",[1]Settings!$C$5,[1]Settings!$D$5)),0, VLOOKUP(IY11,[1]Settings!$B$6:$D$45,IF(JD$4="Y",2,3),FALSE)+IZ11*IF(JD$4="Y",[1]Settings!$C$5,[1]Settings!$D$5))</f>
        <v>0</v>
      </c>
      <c r="JB11" s="61">
        <f t="shared" ref="JB11:JB38" si="83">JA11*JD$7</f>
        <v>0</v>
      </c>
      <c r="JC11" s="61">
        <f ca="1">JB11+OFFSET(JB11,0,-7)-HV11</f>
        <v>9.0909090909363499E-5</v>
      </c>
      <c r="JD11" s="62">
        <f t="shared" ref="JD11:JD76" ca="1" si="84">RANK(JC11,JC$11:JC$114)</f>
        <v>39</v>
      </c>
      <c r="JE11" s="67"/>
      <c r="JF11" s="64"/>
      <c r="JG11" s="29"/>
      <c r="JH11" s="30"/>
      <c r="JI11" s="60">
        <f>IF(ISNA(VLOOKUP(JG11,[1]Settings!$B$6:$D$45,IF(JL$4="Y",2,3),FALSE)+JH11*IF(JL$4="Y",[1]Settings!$C$5,[1]Settings!$D$5)),0, VLOOKUP(JG11,[1]Settings!$B$6:$D$45,IF(JL$4="Y",2,3),FALSE)+JH11*IF(JL$4="Y",[1]Settings!$C$5,[1]Settings!$D$5))</f>
        <v>0</v>
      </c>
      <c r="JJ11" s="61">
        <f t="shared" ref="JJ11:JJ38" si="85">JI11*JL$7</f>
        <v>0</v>
      </c>
      <c r="JK11" s="61">
        <f ca="1">JJ11+OFFSET(JJ11,0,-7)-ID11</f>
        <v>9.0909090909363499E-5</v>
      </c>
      <c r="JL11" s="62">
        <f t="shared" ref="JL11:JL76" ca="1" si="86">RANK(JK11,JK$11:JK$114)</f>
        <v>39</v>
      </c>
    </row>
    <row r="12" spans="1:272 1145:1145">
      <c r="A12" s="68" t="s">
        <v>92</v>
      </c>
      <c r="B12" s="59"/>
      <c r="D12" s="30"/>
      <c r="E12" s="60">
        <f>IF(ISNA(VLOOKUP(C12,[1]Settings!$B$6:$D$45,IF(H$4="Y",2,3),FALSE)+D12*IF(H$4="Y",[1]Settings!$C$5,[1]Settings!$D$5)),0, VLOOKUP(C12,[1]Settings!$B$6:$D$45,IF(H$4="Y",2,3),FALSE)+D12*IF(H$4="Y",[1]Settings!$C$5,[1]Settings!$D$5))</f>
        <v>0</v>
      </c>
      <c r="F12" s="61">
        <f t="shared" si="0"/>
        <v>0</v>
      </c>
      <c r="G12" s="61">
        <f t="shared" si="1"/>
        <v>8.3333333333333331E-5</v>
      </c>
      <c r="H12" s="62">
        <f t="shared" si="2"/>
        <v>21</v>
      </c>
      <c r="I12" s="63" t="str">
        <f t="shared" si="3"/>
        <v/>
      </c>
      <c r="J12" s="64">
        <f ca="1">VLOOKUP(OFFSET(J12,0,-2),[1]Settings!$F$8:$G$27,2)</f>
        <v>0</v>
      </c>
      <c r="L12" s="30"/>
      <c r="M12" s="60">
        <f>IF(ISNA(VLOOKUP(K12,[1]Settings!$B$6:$D$45,IF(P$4="Y",2,3),FALSE)+L12*IF(P$4="Y",[1]Settings!$C$5,[1]Settings!$D$5)),0, VLOOKUP(K12,[1]Settings!$B$6:$D$45,IF(P$4="Y",2,3),FALSE)+L12*IF(P$4="Y",[1]Settings!$C$5,[1]Settings!$D$5))</f>
        <v>0</v>
      </c>
      <c r="N12" s="61">
        <f t="shared" si="4"/>
        <v>0</v>
      </c>
      <c r="O12" s="61">
        <f t="shared" ca="1" si="5"/>
        <v>8.3333333333333331E-5</v>
      </c>
      <c r="P12" s="62">
        <f t="shared" ca="1" si="6"/>
        <v>23</v>
      </c>
      <c r="Q12" s="63" t="str">
        <f t="shared" si="7"/>
        <v/>
      </c>
      <c r="R12" s="64">
        <f ca="1">VLOOKUP(OFFSET(R12,0,-2),[1]Settings!$F$8:$G$27,2)</f>
        <v>0</v>
      </c>
      <c r="T12" s="30"/>
      <c r="U12" s="60">
        <f>IF(ISNA(VLOOKUP(S12,[1]Settings!$B$6:$D$45,IF(X$4="Y",2,3),FALSE)+T12*IF(X$4="Y",[1]Settings!$C$5,[1]Settings!$D$5)),0, VLOOKUP(S12,[1]Settings!$B$6:$D$45,IF(X$4="Y",2,3),FALSE)+T12*IF(X$4="Y",[1]Settings!$C$5,[1]Settings!$D$5))</f>
        <v>0</v>
      </c>
      <c r="V12" s="61">
        <f t="shared" si="8"/>
        <v>0</v>
      </c>
      <c r="W12" s="61">
        <f t="shared" ca="1" si="9"/>
        <v>8.3333333333333331E-5</v>
      </c>
      <c r="X12" s="62">
        <f t="shared" ca="1" si="10"/>
        <v>24</v>
      </c>
      <c r="Y12" s="63" t="str">
        <f t="shared" si="11"/>
        <v/>
      </c>
      <c r="Z12" s="64">
        <f ca="1">VLOOKUP(OFFSET(Z12,0,-2),[1]Settings!$F$8:$G$27,2)</f>
        <v>0</v>
      </c>
      <c r="AB12" s="30"/>
      <c r="AC12" s="60">
        <f>IF(ISNA(VLOOKUP(AA12,[1]Settings!$B$6:$D$45,IF(AF$4="Y",2,3),FALSE)+AB12*IF(AF$4="Y",[1]Settings!$C$5,[1]Settings!$D$5)),0, VLOOKUP(AA12,[1]Settings!$B$6:$D$45,IF(AF$4="Y",2,3),FALSE)+AB12*IF(AF$4="Y",[1]Settings!$C$5,[1]Settings!$D$5))</f>
        <v>0</v>
      </c>
      <c r="AD12" s="61">
        <f t="shared" si="12"/>
        <v>0</v>
      </c>
      <c r="AE12" s="61">
        <f t="shared" ca="1" si="13"/>
        <v>8.3333333333333331E-5</v>
      </c>
      <c r="AF12" s="62">
        <f t="shared" ca="1" si="14"/>
        <v>26</v>
      </c>
      <c r="AG12" s="63" t="str">
        <f t="shared" si="15"/>
        <v/>
      </c>
      <c r="AH12" s="64">
        <f ca="1">VLOOKUP(OFFSET(AH12,0,-2),[1]Settings!$F$8:$G$27,2)</f>
        <v>0</v>
      </c>
      <c r="AJ12" s="30"/>
      <c r="AK12" s="60">
        <f>IF(ISNA(VLOOKUP(AI12,[1]Settings!$B$6:$D$45,IF(AN$4="Y",2,3),FALSE)+AJ12*IF(AN$4="Y",[1]Settings!$C$5,[1]Settings!$D$5)),0, VLOOKUP(AI12,[1]Settings!$B$6:$D$45,IF(AN$4="Y",2,3),FALSE)+AJ12*IF(AN$4="Y",[1]Settings!$C$5,[1]Settings!$D$5))</f>
        <v>0</v>
      </c>
      <c r="AL12" s="61">
        <f t="shared" si="16"/>
        <v>0</v>
      </c>
      <c r="AM12" s="61">
        <f t="shared" ca="1" si="17"/>
        <v>8.3333333333333331E-5</v>
      </c>
      <c r="AN12" s="62">
        <f t="shared" ca="1" si="18"/>
        <v>26</v>
      </c>
      <c r="AO12" s="63" t="str">
        <f t="shared" si="19"/>
        <v/>
      </c>
      <c r="AP12" s="64">
        <f ca="1">VLOOKUP(OFFSET(AP12,0,-2),[1]Settings!$F$8:$G$27,2)</f>
        <v>0</v>
      </c>
      <c r="AR12" s="30"/>
      <c r="AS12" s="60">
        <f>IF(ISNA(VLOOKUP(AQ12,[1]Settings!$B$6:$D$45,IF(AV$4="Y",2,3),FALSE)+AR12*IF(AV$4="Y",[1]Settings!$C$5,[1]Settings!$D$5)),0, VLOOKUP(AQ12,[1]Settings!$B$6:$D$45,IF(AV$4="Y",2,3),FALSE)+AR12*IF(AV$4="Y",[1]Settings!$C$5,[1]Settings!$D$5))</f>
        <v>0</v>
      </c>
      <c r="AT12" s="61">
        <f t="shared" si="20"/>
        <v>0</v>
      </c>
      <c r="AU12" s="61">
        <f t="shared" ca="1" si="21"/>
        <v>8.3333333333333331E-5</v>
      </c>
      <c r="AV12" s="62">
        <f t="shared" ca="1" si="22"/>
        <v>27</v>
      </c>
      <c r="AW12" s="63" t="str">
        <f t="shared" si="23"/>
        <v/>
      </c>
      <c r="AX12" s="64">
        <f ca="1">VLOOKUP(OFFSET(AX12,0,-2),[1]Settings!$F$8:$G$27,2)</f>
        <v>0</v>
      </c>
      <c r="AZ12" s="30"/>
      <c r="BA12" s="60">
        <f>IF(ISNA(VLOOKUP(AY12,[1]Settings!$B$6:$D$45,IF(BD$4="Y",2,3),FALSE)+AZ12*IF(BD$4="Y",[1]Settings!$C$5,[1]Settings!$D$5)),0, VLOOKUP(AY12,[1]Settings!$B$6:$D$45,IF(BD$4="Y",2,3),FALSE)+AZ12*IF(BD$4="Y",[1]Settings!$C$5,[1]Settings!$D$5))</f>
        <v>0</v>
      </c>
      <c r="BB12" s="61">
        <f t="shared" si="24"/>
        <v>0</v>
      </c>
      <c r="BC12" s="61">
        <f t="shared" ca="1" si="25"/>
        <v>8.3333333333333331E-5</v>
      </c>
      <c r="BD12" s="62">
        <f t="shared" ca="1" si="26"/>
        <v>27</v>
      </c>
      <c r="BE12" s="63" t="str">
        <f t="shared" si="27"/>
        <v/>
      </c>
      <c r="BF12" s="64">
        <f ca="1">VLOOKUP(OFFSET(BF12,0,-2),[1]Settings!$F$8:$G$27,2)</f>
        <v>0</v>
      </c>
      <c r="BH12" s="30"/>
      <c r="BI12" s="60">
        <f>IF(ISNA(VLOOKUP(BG12,[1]Settings!$B$6:$D$45,IF(BL$4="Y",2,3),FALSE)+BH12*IF(BL$4="Y",[1]Settings!$C$5,[1]Settings!$D$5)),0, VLOOKUP(BG12,[1]Settings!$B$6:$D$45,IF(BL$4="Y",2,3),FALSE)+BH12*IF(BL$4="Y",[1]Settings!$C$5,[1]Settings!$D$5))</f>
        <v>0</v>
      </c>
      <c r="BJ12" s="61">
        <f t="shared" si="28"/>
        <v>0</v>
      </c>
      <c r="BK12" s="61">
        <f t="shared" ca="1" si="29"/>
        <v>8.3333333333333331E-5</v>
      </c>
      <c r="BL12" s="62">
        <f t="shared" ca="1" si="30"/>
        <v>28</v>
      </c>
      <c r="BM12" s="63" t="str">
        <f t="shared" si="31"/>
        <v/>
      </c>
      <c r="BN12" s="64">
        <f ca="1">VLOOKUP(OFFSET(BN12,0,-2),[1]Settings!$F$8:$G$27,2)</f>
        <v>0</v>
      </c>
      <c r="BP12" s="30"/>
      <c r="BQ12" s="60">
        <f>IF(ISNA(VLOOKUP(BO12,[1]Settings!$B$6:$D$45,IF(BT$4="Y",2,3),FALSE)+BP12*IF(BT$4="Y",[1]Settings!$C$5,[1]Settings!$D$5)),0, VLOOKUP(BO12,[1]Settings!$B$6:$D$45,IF(BT$4="Y",2,3),FALSE)+BP12*IF(BT$4="Y",[1]Settings!$C$5,[1]Settings!$D$5))</f>
        <v>0</v>
      </c>
      <c r="BR12" s="61">
        <f t="shared" si="32"/>
        <v>0</v>
      </c>
      <c r="BS12" s="61">
        <f t="shared" ca="1" si="33"/>
        <v>8.3333333333333331E-5</v>
      </c>
      <c r="BT12" s="62">
        <f t="shared" ca="1" si="34"/>
        <v>29</v>
      </c>
      <c r="BU12" s="63" t="str">
        <f t="shared" si="35"/>
        <v/>
      </c>
      <c r="BV12" s="64">
        <f ca="1">VLOOKUP(OFFSET(BV12,0,-2),[1]Settings!$F$8:$G$27,2)</f>
        <v>0</v>
      </c>
      <c r="BX12" s="30"/>
      <c r="BY12" s="60">
        <f>IF(ISNA(VLOOKUP(BW12,[1]Settings!$B$6:$D$45,IF(CB$4="Y",2,3),FALSE)+BX12*IF(CB$4="Y",[1]Settings!$C$5,[1]Settings!$D$5)),0, VLOOKUP(BW12,[1]Settings!$B$6:$D$45,IF(CB$4="Y",2,3),FALSE)+BX12*IF(CB$4="Y",[1]Settings!$C$5,[1]Settings!$D$5))</f>
        <v>0</v>
      </c>
      <c r="BZ12" s="61">
        <f t="shared" si="36"/>
        <v>0</v>
      </c>
      <c r="CA12" s="61">
        <f t="shared" ca="1" si="37"/>
        <v>8.3333333333333331E-5</v>
      </c>
      <c r="CB12" s="62">
        <f t="shared" ca="1" si="38"/>
        <v>34</v>
      </c>
      <c r="CC12" s="63" t="str">
        <f t="shared" si="39"/>
        <v/>
      </c>
      <c r="CD12" s="64">
        <f ca="1">VLOOKUP(OFFSET(CD12,0,-2),[1]Settings!$F$8:$G$27,2)</f>
        <v>0</v>
      </c>
      <c r="CF12" s="30"/>
      <c r="CG12" s="60">
        <f>IF(ISNA(VLOOKUP(CE12,[1]Settings!$B$6:$D$45,IF(CJ$4="Y",2,3),FALSE)+CF12*IF(CJ$4="Y",[1]Settings!$C$5,[1]Settings!$D$5)),0, VLOOKUP(CE12,[1]Settings!$B$6:$D$45,IF(CJ$4="Y",2,3),FALSE)+CF12*IF(CJ$4="Y",[1]Settings!$C$5,[1]Settings!$D$5))</f>
        <v>0</v>
      </c>
      <c r="CH12" s="61">
        <f t="shared" si="40"/>
        <v>0</v>
      </c>
      <c r="CI12" s="61">
        <f t="shared" ca="1" si="41"/>
        <v>8.3333333333333331E-5</v>
      </c>
      <c r="CJ12" s="65">
        <f t="shared" ca="1" si="42"/>
        <v>40</v>
      </c>
      <c r="CK12" s="66"/>
      <c r="CL12" s="64">
        <f ca="1">VLOOKUP(OFFSET(CL12,0,-2),[1]Settings!$J$8:$K$27,2)</f>
        <v>0</v>
      </c>
      <c r="CN12" s="30"/>
      <c r="CO12" s="60">
        <f>IF(ISNA(VLOOKUP(CM12,[1]Settings!$B$6:$D$45,IF(CR$4="Y",2,3),FALSE)+CN12*IF(CR$4="Y",[1]Settings!$C$5,[1]Settings!$D$5)),0, VLOOKUP(CM12,[1]Settings!$B$6:$D$45,IF(CR$4="Y",2,3),FALSE)+CN12*IF(CR$4="Y",[1]Settings!$C$5,[1]Settings!$D$5))</f>
        <v>0</v>
      </c>
      <c r="CP12" s="61">
        <f t="shared" ca="1" si="43"/>
        <v>0</v>
      </c>
      <c r="CQ12" s="61">
        <f t="shared" ca="1" si="44"/>
        <v>8.3333333333333331E-5</v>
      </c>
      <c r="CR12" s="65">
        <f t="shared" ca="1" si="45"/>
        <v>41</v>
      </c>
      <c r="CS12" s="63" t="s">
        <v>93</v>
      </c>
      <c r="CT12" s="64">
        <f ca="1">VLOOKUP(OFFSET(CT12,0,-2),[1]Settings!$J$8:$K$27,2)</f>
        <v>0</v>
      </c>
      <c r="CU12" s="29">
        <v>17</v>
      </c>
      <c r="CV12" s="30"/>
      <c r="CW12" s="60">
        <f>IF(ISNA(VLOOKUP(CU12,[1]Settings!$B$6:$D$45,IF(CZ$4="Y",2,3),FALSE)+CV12*IF(CZ$4="Y",[1]Settings!$C$5,[1]Settings!$D$5)),0, VLOOKUP(CU12,[1]Settings!$B$6:$D$45,IF(CZ$4="Y",2,3),FALSE)+CV12*IF(CZ$4="Y",[1]Settings!$C$5,[1]Settings!$D$5))</f>
        <v>4</v>
      </c>
      <c r="CX12" s="61">
        <f t="shared" ca="1" si="46"/>
        <v>2.8800000000000003</v>
      </c>
      <c r="CY12" s="61">
        <f t="shared" ca="1" si="47"/>
        <v>2.8800833333333338</v>
      </c>
      <c r="CZ12" s="62">
        <f t="shared" ca="1" si="48"/>
        <v>38</v>
      </c>
      <c r="DA12" s="63" t="s">
        <v>93</v>
      </c>
      <c r="DB12" s="64">
        <f ca="1">VLOOKUP(OFFSET(DB12,0,-2),[1]Settings!$J$8:$K$27,2)</f>
        <v>0</v>
      </c>
      <c r="DC12" s="29">
        <v>7</v>
      </c>
      <c r="DD12" s="30"/>
      <c r="DE12" s="60">
        <f>IF(ISNA(VLOOKUP(DC12,[1]Settings!$B$6:$D$45,IF(DH$4="Y",2,3),FALSE)+DD12*IF(DH$4="Y",[1]Settings!$C$5,[1]Settings!$D$5)),0, VLOOKUP(DC12,[1]Settings!$B$6:$D$45,IF(DH$4="Y",2,3),FALSE)+DD12*IF(DH$4="Y",[1]Settings!$C$5,[1]Settings!$D$5))</f>
        <v>14</v>
      </c>
      <c r="DF12" s="61">
        <f t="shared" ca="1" si="49"/>
        <v>9.0999999999999979</v>
      </c>
      <c r="DG12" s="61">
        <f t="shared" ca="1" si="50"/>
        <v>11.980083333333331</v>
      </c>
      <c r="DH12" s="62">
        <f t="shared" ca="1" si="51"/>
        <v>15</v>
      </c>
      <c r="DI12" s="63" t="s">
        <v>93</v>
      </c>
      <c r="DJ12" s="64">
        <f ca="1">VLOOKUP(OFFSET(DJ12,0,-2),[1]Settings!$J$8:$K$27,2)</f>
        <v>0.03</v>
      </c>
      <c r="DK12" s="29"/>
      <c r="DL12" s="30"/>
      <c r="DM12" s="60">
        <f>IF(ISNA(VLOOKUP(DK12,[1]Settings!$B$6:$D$45,IF(DP$4="Y",2,3),FALSE)+DL12*IF(DP$4="Y",[1]Settings!$C$5,[1]Settings!$D$5)),0, VLOOKUP(DK12,[1]Settings!$B$6:$D$45,IF(DP$4="Y",2,3),FALSE)+DL12*IF(DP$4="Y",[1]Settings!$C$5,[1]Settings!$D$5))</f>
        <v>0</v>
      </c>
      <c r="DN12" s="61">
        <f t="shared" ca="1" si="52"/>
        <v>0</v>
      </c>
      <c r="DO12" s="61">
        <f t="shared" ca="1" si="53"/>
        <v>11.980083333333331</v>
      </c>
      <c r="DP12" s="62">
        <f t="shared" ca="1" si="54"/>
        <v>20</v>
      </c>
      <c r="DQ12" s="63"/>
      <c r="DR12" s="64">
        <f ca="1">VLOOKUP(OFFSET(DR12,0,-2),[1]Settings!$J$8:$K$27,2)</f>
        <v>0</v>
      </c>
      <c r="DS12" s="29"/>
      <c r="DT12" s="30"/>
      <c r="DU12" s="60">
        <f>IF(ISNA(VLOOKUP(DS12,[1]Settings!$B$6:$D$45,IF(DX$4="Y",2,3),FALSE)+DT12*IF(DX$4="Y",[1]Settings!$C$5,[1]Settings!$D$5)),0, VLOOKUP(DS12,[1]Settings!$B$6:$D$45,IF(DX$4="Y",2,3),FALSE)+DT12*IF(DX$4="Y",[1]Settings!$C$5,[1]Settings!$D$5))</f>
        <v>0</v>
      </c>
      <c r="DV12" s="61">
        <f t="shared" ca="1" si="55"/>
        <v>0</v>
      </c>
      <c r="DW12" s="61">
        <f t="shared" ref="DW12:DW88" ca="1" si="87">DV12+OFFSET(DV12,0,-7)</f>
        <v>11.980083333333331</v>
      </c>
      <c r="DX12" s="62">
        <f t="shared" ca="1" si="56"/>
        <v>21</v>
      </c>
      <c r="DY12" s="63"/>
      <c r="DZ12" s="64">
        <f ca="1">VLOOKUP(OFFSET(DZ12,0,-2),[1]Settings!$J$8:$K$27,2)</f>
        <v>0</v>
      </c>
      <c r="EA12" s="29"/>
      <c r="EB12" s="30"/>
      <c r="EC12" s="60">
        <f>IF(ISNA(VLOOKUP(EA12,[1]Settings!$B$6:$D$45,IF(EF$4="Y",2,3),FALSE)+EB12*IF(EF$4="Y",[1]Settings!$C$5,[1]Settings!$D$5)),0, VLOOKUP(EA12,[1]Settings!$B$6:$D$45,IF(EF$4="Y",2,3),FALSE)+EB12*IF(EF$4="Y",[1]Settings!$C$5,[1]Settings!$D$5))</f>
        <v>0</v>
      </c>
      <c r="ED12" s="61">
        <f t="shared" ref="ED12:ED86" ca="1" si="88">EC12*EF$7</f>
        <v>0</v>
      </c>
      <c r="EE12" s="61">
        <f t="shared" ca="1" si="57"/>
        <v>11.980083333333331</v>
      </c>
      <c r="EF12" s="65">
        <f t="shared" ca="1" si="58"/>
        <v>22</v>
      </c>
      <c r="EG12" s="66"/>
      <c r="EH12" s="64">
        <f ca="1">VLOOKUP(OFFSET(EH12,0,-2),[1]Settings!$J$8:$K$27,2)</f>
        <v>0</v>
      </c>
      <c r="EI12" s="29">
        <v>6</v>
      </c>
      <c r="EJ12" s="30"/>
      <c r="EK12" s="60">
        <f>IF(ISNA(VLOOKUP(EI12,[1]Settings!$B$6:$D$45,IF(EN$4="Y",2,3),FALSE)+EJ12*IF(EN$4="Y",[1]Settings!$C$5,[1]Settings!$D$5)),0, VLOOKUP(EI12,[1]Settings!$B$6:$D$45,IF(EN$4="Y",2,3),FALSE)+EJ12*IF(EN$4="Y",[1]Settings!$C$5,[1]Settings!$D$5))</f>
        <v>15</v>
      </c>
      <c r="EL12" s="61">
        <f t="shared" ref="EL12:EL86" ca="1" si="89">EK12*EN$7</f>
        <v>12.749999999999998</v>
      </c>
      <c r="EM12" s="61">
        <f ca="1">EL12+OFFSET(EL12,0,-7)-CP12-CX12</f>
        <v>21.85008333333333</v>
      </c>
      <c r="EN12" s="65">
        <f t="shared" ca="1" si="59"/>
        <v>11</v>
      </c>
      <c r="EO12" s="63" t="s">
        <v>93</v>
      </c>
      <c r="EP12" s="64">
        <f ca="1">VLOOKUP(OFFSET(EP12,0,-2),[1]Settings!$J$8:$K$27,2)</f>
        <v>0.05</v>
      </c>
      <c r="EQ12" s="29">
        <v>8</v>
      </c>
      <c r="ER12" s="30"/>
      <c r="ES12" s="60">
        <f>IF(ISNA(VLOOKUP(EQ12,[1]Settings!$B$6:$D$45,IF(EV$4="Y",2,3),FALSE)+ER12*IF(EV$4="Y",[1]Settings!$C$5,[1]Settings!$D$5)),0, VLOOKUP(EQ12,[1]Settings!$B$6:$D$45,IF(EV$4="Y",2,3),FALSE)+ER12*IF(EV$4="Y",[1]Settings!$C$5,[1]Settings!$D$5))</f>
        <v>13</v>
      </c>
      <c r="ET12" s="61">
        <f t="shared" ca="1" si="60"/>
        <v>10.66</v>
      </c>
      <c r="EU12" s="61">
        <f t="shared" ref="EU12:EU84" ca="1" si="90">ET12+OFFSET(ET12,0,-7)-DF12</f>
        <v>23.410083333333329</v>
      </c>
      <c r="EV12" s="62">
        <f t="shared" ca="1" si="61"/>
        <v>12</v>
      </c>
      <c r="EW12" s="63" t="s">
        <v>93</v>
      </c>
      <c r="EX12" s="64">
        <f ca="1">VLOOKUP(OFFSET(EX12,0,-2),[1]Settings!$J$8:$K$27,2)</f>
        <v>0.05</v>
      </c>
      <c r="EY12" s="29">
        <v>3</v>
      </c>
      <c r="EZ12" s="30">
        <v>1</v>
      </c>
      <c r="FA12" s="60">
        <f>IF(ISNA(VLOOKUP(EY12,[1]Settings!$B$6:$D$45,IF(FD$4="Y",2,3),FALSE)+EZ12*IF(FD$4="Y",[1]Settings!$C$5,[1]Settings!$D$5)),0, VLOOKUP(EY12,[1]Settings!$B$6:$D$45,IF(FD$4="Y",2,3),FALSE)+EZ12*IF(FD$4="Y",[1]Settings!$C$5,[1]Settings!$D$5))</f>
        <v>21</v>
      </c>
      <c r="FB12" s="61">
        <f t="shared" ca="1" si="62"/>
        <v>21.000000000000004</v>
      </c>
      <c r="FC12" s="61">
        <f t="shared" ref="FC12:FC59" ca="1" si="91">FB12+OFFSET(FB12,0,-7)-DN12</f>
        <v>44.410083333333333</v>
      </c>
      <c r="FD12" s="62">
        <f t="shared" ca="1" si="63"/>
        <v>8</v>
      </c>
      <c r="FE12" s="63" t="s">
        <v>93</v>
      </c>
      <c r="FF12" s="64">
        <f ca="1">VLOOKUP(OFFSET(FF12,0,-2),[1]Settings!$J$8:$K$27,2)</f>
        <v>0.05</v>
      </c>
      <c r="FG12" s="29">
        <v>18</v>
      </c>
      <c r="FH12" s="30"/>
      <c r="FI12" s="60">
        <f>IF(ISNA(VLOOKUP(FG12,[1]Settings!$B$6:$D$45,IF(FL$4="Y",2,3),FALSE)+FH12*IF(FL$4="Y",[1]Settings!$C$5,[1]Settings!$D$5)),0, VLOOKUP(FG12,[1]Settings!$B$6:$D$45,IF(FL$4="Y",2,3),FALSE)+FH12*IF(FL$4="Y",[1]Settings!$C$5,[1]Settings!$D$5))</f>
        <v>3</v>
      </c>
      <c r="FJ12" s="61">
        <f ca="1">FI12*FL$7</f>
        <v>2.52</v>
      </c>
      <c r="FK12" s="61">
        <f ca="1">FJ12+OFFSET(FJ12,0,-7)-DV12-ED12</f>
        <v>46.930083333333336</v>
      </c>
      <c r="FL12" s="62">
        <f t="shared" ca="1" si="64"/>
        <v>6</v>
      </c>
      <c r="FM12" s="66" t="s">
        <v>93</v>
      </c>
      <c r="FN12" s="64">
        <f ca="1">VLOOKUP(OFFSET(FN12,0,-2),[1]Settings!$J$8:$K$27,2)</f>
        <v>7.0000000000000007E-2</v>
      </c>
      <c r="FO12" s="29">
        <v>1</v>
      </c>
      <c r="FP12" s="30">
        <v>1</v>
      </c>
      <c r="FQ12" s="60">
        <f>IF(ISNA(VLOOKUP(FO12,[1]Settings!$B$6:$D$45,IF(FT$4="Y",2,3),FALSE)+FP12*IF(FT$4="Y",[1]Settings!$C$5,[1]Settings!$D$5)),0, VLOOKUP(FO12,[1]Settings!$B$6:$D$45,IF(FT$4="Y",2,3),FALSE)+FP12*IF(FT$4="Y",[1]Settings!$C$5,[1]Settings!$D$5))</f>
        <v>31</v>
      </c>
      <c r="FR12" s="61">
        <f t="shared" ca="1" si="65"/>
        <v>25.419999999999998</v>
      </c>
      <c r="FS12" s="61">
        <f t="shared" ref="FS12:FS81" ca="1" si="92">FR12+OFFSET(FR12,0,-7)-ET12</f>
        <v>61.690083333333334</v>
      </c>
      <c r="FT12" s="62">
        <f t="shared" ca="1" si="66"/>
        <v>3</v>
      </c>
      <c r="FU12" s="67"/>
      <c r="FV12" s="64"/>
      <c r="FW12" s="29">
        <v>4</v>
      </c>
      <c r="FX12" s="30">
        <v>1</v>
      </c>
      <c r="FY12" s="60">
        <f>IF(ISNA(VLOOKUP(FW12,[1]Settings!$B$6:$D$45,IF(GB$4="Y",2,3),FALSE)+FX12*IF(GB$4="Y",[1]Settings!$C$5,[1]Settings!$D$5)),0, VLOOKUP(FW12,[1]Settings!$B$6:$D$45,IF(GB$4="Y",2,3),FALSE)+FX12*IF(GB$4="Y",[1]Settings!$C$5,[1]Settings!$D$5))</f>
        <v>19</v>
      </c>
      <c r="FZ12" s="61">
        <f t="shared" ref="FZ12:FZ81" si="93">FY12*GB$7</f>
        <v>19</v>
      </c>
      <c r="GA12" s="61">
        <f t="shared" ref="GA12:GA81" ca="1" si="94">FZ12+OFFSET(FZ12,0,-7)-EL12</f>
        <v>67.940083333333334</v>
      </c>
      <c r="GB12" s="62">
        <f t="shared" ca="1" si="67"/>
        <v>1</v>
      </c>
      <c r="GC12" s="67"/>
      <c r="GD12" s="64"/>
      <c r="GE12" s="29">
        <v>5</v>
      </c>
      <c r="GF12" s="30"/>
      <c r="GG12" s="60">
        <f>IF(ISNA(VLOOKUP(GE12,[1]Settings!$B$6:$D$45,IF(GJ$4="Y",2,3),FALSE)+GF12*IF(GJ$4="Y",[1]Settings!$C$5,[1]Settings!$D$5)),0, VLOOKUP(GE12,[1]Settings!$B$6:$D$45,IF(GJ$4="Y",2,3),FALSE)+GF12*IF(GJ$4="Y",[1]Settings!$C$5,[1]Settings!$D$5))</f>
        <v>16</v>
      </c>
      <c r="GH12" s="61">
        <f t="shared" ref="GH12:GH80" si="95">GG12*GJ$7</f>
        <v>16</v>
      </c>
      <c r="GI12" s="61">
        <f t="shared" ref="GI12:GI80" ca="1" si="96">GH12+OFFSET(GH12,0,-7)</f>
        <v>83.940083333333334</v>
      </c>
      <c r="GJ12" s="62">
        <f t="shared" ca="1" si="68"/>
        <v>2</v>
      </c>
      <c r="GK12" s="67"/>
      <c r="GL12" s="64"/>
      <c r="GM12" s="29">
        <v>3</v>
      </c>
      <c r="GN12" s="30">
        <v>1</v>
      </c>
      <c r="GO12" s="60">
        <f>IF(ISNA(VLOOKUP(GM12,[1]Settings!$B$6:$D$45,IF(GR$4="Y",2,3),FALSE)+GN12*IF(GR$4="Y",[1]Settings!$C$5,[1]Settings!$D$5)),0, VLOOKUP(GM12,[1]Settings!$B$6:$D$45,IF(GR$4="Y",2,3),FALSE)+GN12*IF(GR$4="Y",[1]Settings!$C$5,[1]Settings!$D$5))</f>
        <v>21</v>
      </c>
      <c r="GP12" s="61">
        <f t="shared" ref="GP12:GP32" si="97">GO12*GR$7</f>
        <v>21</v>
      </c>
      <c r="GQ12" s="61">
        <f t="shared" ref="GQ12:GQ76" ca="1" si="98">GP12+OFFSET(GP12,0,-7)-FB12</f>
        <v>83.940083333333334</v>
      </c>
      <c r="GR12" s="62">
        <f t="shared" ca="1" si="69"/>
        <v>3</v>
      </c>
      <c r="GS12" s="67"/>
      <c r="GT12" s="64"/>
      <c r="GU12" s="29">
        <v>7</v>
      </c>
      <c r="GV12" s="30"/>
      <c r="GW12" s="60">
        <f>IF(ISNA(VLOOKUP(GU12,[1]Settings!$B$6:$D$45,IF(GZ$4="Y",2,3),FALSE)+GV12*IF(GZ$4="Y",[1]Settings!$C$5,[1]Settings!$D$5)),0, VLOOKUP(GU12,[1]Settings!$B$6:$D$45,IF(GZ$4="Y",2,3),FALSE)+GV12*IF(GZ$4="Y",[1]Settings!$C$5,[1]Settings!$D$5))</f>
        <v>14</v>
      </c>
      <c r="GX12" s="61">
        <f t="shared" ref="GX12:GX32" si="99">GW12*GZ$7</f>
        <v>14</v>
      </c>
      <c r="GY12" s="61">
        <f t="shared" ref="GY12:GY76" ca="1" si="100">GX12+OFFSET(GX12,0,-7)-FJ12</f>
        <v>95.420083333333338</v>
      </c>
      <c r="GZ12" s="65">
        <f t="shared" ca="1" si="70"/>
        <v>1</v>
      </c>
      <c r="HA12" s="66"/>
      <c r="HB12" s="64"/>
      <c r="HC12" s="29">
        <v>16</v>
      </c>
      <c r="HD12" s="30"/>
      <c r="HE12" s="60">
        <f>IF(ISNA(VLOOKUP(HC12,[1]Settings!$B$6:$D$45,IF(HH$4="Y",2,3),FALSE)+HD12*IF(HH$4="Y",[1]Settings!$C$5,[1]Settings!$D$5)),0, VLOOKUP(HC12,[1]Settings!$B$6:$D$45,IF(HH$4="Y",2,3),FALSE)+HD12*IF(HH$4="Y",[1]Settings!$C$5,[1]Settings!$D$5))</f>
        <v>5</v>
      </c>
      <c r="HF12" s="61">
        <f t="shared" si="71"/>
        <v>5</v>
      </c>
      <c r="HG12" s="61">
        <f t="shared" ref="HG12:HG76" ca="1" si="101">HF12+OFFSET(HF12,0,-7)-FR12-FZ12</f>
        <v>56.000083333333336</v>
      </c>
      <c r="HH12" s="62">
        <f t="shared" ca="1" si="72"/>
        <v>4</v>
      </c>
      <c r="HI12" s="67"/>
      <c r="HJ12" s="64"/>
      <c r="HK12" s="29">
        <v>18</v>
      </c>
      <c r="HL12" s="30"/>
      <c r="HM12" s="60">
        <f>IF(ISNA(VLOOKUP(HK12,[1]Settings!$B$6:$D$45,IF(HP$4="Y",2,3),FALSE)+HL12*IF(HP$4="Y",[1]Settings!$C$5,[1]Settings!$D$5)),0, VLOOKUP(HK12,[1]Settings!$B$6:$D$45,IF(HP$4="Y",2,3),FALSE)+HL12*IF(HP$4="Y",[1]Settings!$C$5,[1]Settings!$D$5))</f>
        <v>3</v>
      </c>
      <c r="HN12" s="61">
        <f t="shared" si="73"/>
        <v>3</v>
      </c>
      <c r="HO12" s="61">
        <f t="shared" ref="HO12:HO85" ca="1" si="102">HN12+OFFSET(HN12,0,-7)-GH12</f>
        <v>43.000083333333336</v>
      </c>
      <c r="HP12" s="62">
        <f t="shared" ca="1" si="74"/>
        <v>4</v>
      </c>
      <c r="HQ12" s="67"/>
      <c r="HR12" s="64"/>
      <c r="HS12" s="29">
        <v>8</v>
      </c>
      <c r="HT12" s="30">
        <v>1</v>
      </c>
      <c r="HU12" s="60">
        <f>IF(ISNA(VLOOKUP(HS12,[1]Settings!$B$6:$D$45,IF(HX$4="Y",2,3),FALSE)+HT12*IF(HX$4="Y",[1]Settings!$C$5,[1]Settings!$D$5)),0, VLOOKUP(HS12,[1]Settings!$B$6:$D$45,IF(HX$4="Y",2,3),FALSE)+HT12*IF(HX$4="Y",[1]Settings!$C$5,[1]Settings!$D$5))</f>
        <v>14</v>
      </c>
      <c r="HV12" s="61">
        <f t="shared" si="75"/>
        <v>14</v>
      </c>
      <c r="HW12" s="61">
        <f t="shared" ref="HW12:HW85" ca="1" si="103">HV12+OFFSET(HV12,0,-7)-GP12</f>
        <v>36.000083333333336</v>
      </c>
      <c r="HX12" s="62">
        <f t="shared" ca="1" si="76"/>
        <v>10</v>
      </c>
      <c r="HY12" s="67"/>
      <c r="HZ12" s="64"/>
      <c r="IA12" s="29">
        <v>20</v>
      </c>
      <c r="IB12" s="30"/>
      <c r="IC12" s="60">
        <f>IF(ISNA(VLOOKUP(IA12,[1]Settings!$B$6:$D$45,IF(IF$4="Y",2,3),FALSE)+IB12*IF(IF$4="Y",[1]Settings!$C$5,[1]Settings!$D$5)),0, VLOOKUP(IA12,[1]Settings!$B$6:$D$45,IF(IF$4="Y",2,3),FALSE)+IB12*IF(IF$4="Y",[1]Settings!$C$5,[1]Settings!$D$5))</f>
        <v>1</v>
      </c>
      <c r="ID12" s="61">
        <f t="shared" si="77"/>
        <v>1</v>
      </c>
      <c r="IE12" s="61">
        <f t="shared" ref="IE12:IE85" ca="1" si="104">ID12+OFFSET(ID12,0,-7)-GX12</f>
        <v>23.000083333333336</v>
      </c>
      <c r="IF12" s="62">
        <f t="shared" ca="1" si="78"/>
        <v>15</v>
      </c>
      <c r="IG12" s="66"/>
      <c r="IH12" s="64"/>
      <c r="II12" s="29">
        <v>11</v>
      </c>
      <c r="IJ12" s="30"/>
      <c r="IK12" s="60">
        <f>IF(ISNA(VLOOKUP(II12,[1]Settings!$B$6:$D$45,IF(IN$4="Y",2,3),FALSE)+IJ12*IF(IN$4="Y",[1]Settings!$C$5,[1]Settings!$D$5)),0, VLOOKUP(II12,[1]Settings!$B$6:$D$45,IF(IN$4="Y",2,3),FALSE)+IJ12*IF(IN$4="Y",[1]Settings!$C$5,[1]Settings!$D$5))</f>
        <v>10</v>
      </c>
      <c r="IL12" s="61">
        <f t="shared" si="79"/>
        <v>10</v>
      </c>
      <c r="IM12" s="61">
        <f t="shared" ref="IM12:IM80" ca="1" si="105">IL12+OFFSET(IL12,0,-7)-HF12</f>
        <v>28.000083333333336</v>
      </c>
      <c r="IN12" s="62">
        <f t="shared" ca="1" si="80"/>
        <v>13</v>
      </c>
      <c r="IO12" s="67"/>
      <c r="IP12" s="64"/>
      <c r="IQ12" s="29">
        <v>6</v>
      </c>
      <c r="IR12" s="30">
        <v>1</v>
      </c>
      <c r="IS12" s="60">
        <f>IF(ISNA(VLOOKUP(IQ12,[1]Settings!$B$6:$D$45,IF(IV$4="Y",2,3),FALSE)+IR12*IF(IV$4="Y",[1]Settings!$C$5,[1]Settings!$D$5)),0, VLOOKUP(IQ12,[1]Settings!$B$6:$D$45,IF(IV$4="Y",2,3),FALSE)+IR12*IF(IV$4="Y",[1]Settings!$C$5,[1]Settings!$D$5))</f>
        <v>16</v>
      </c>
      <c r="IT12" s="61">
        <f t="shared" si="81"/>
        <v>16</v>
      </c>
      <c r="IU12" s="61">
        <f t="shared" ref="IU12:IU85" ca="1" si="106">IT12+OFFSET(IT12,0,-7)-HN12</f>
        <v>41.000083333333336</v>
      </c>
      <c r="IV12" s="62">
        <f t="shared" ca="1" si="82"/>
        <v>5</v>
      </c>
      <c r="IW12" s="67"/>
      <c r="IX12" s="64"/>
      <c r="IY12" s="29">
        <v>9</v>
      </c>
      <c r="IZ12" s="30"/>
      <c r="JA12" s="60">
        <f>IF(ISNA(VLOOKUP(IY12,[1]Settings!$B$6:$D$45,IF(JD$4="Y",2,3),FALSE)+IZ12*IF(JD$4="Y",[1]Settings!$C$5,[1]Settings!$D$5)),0, VLOOKUP(IY12,[1]Settings!$B$6:$D$45,IF(JD$4="Y",2,3),FALSE)+IZ12*IF(JD$4="Y",[1]Settings!$C$5,[1]Settings!$D$5))</f>
        <v>12</v>
      </c>
      <c r="JB12" s="61">
        <f t="shared" si="83"/>
        <v>12</v>
      </c>
      <c r="JC12" s="61">
        <f t="shared" ref="JC12:JC85" ca="1" si="107">JB12+OFFSET(JB12,0,-7)-HV12</f>
        <v>39.000083333333336</v>
      </c>
      <c r="JD12" s="62">
        <f t="shared" ca="1" si="84"/>
        <v>5</v>
      </c>
      <c r="JE12" s="67"/>
      <c r="JF12" s="64"/>
      <c r="JG12" s="29"/>
      <c r="JH12" s="30"/>
      <c r="JI12" s="60">
        <f>IF(ISNA(VLOOKUP(JG12,[1]Settings!$B$6:$D$45,IF(JL$4="Y",2,3),FALSE)+JH12*IF(JL$4="Y",[1]Settings!$C$5,[1]Settings!$D$5)),0, VLOOKUP(JG12,[1]Settings!$B$6:$D$45,IF(JL$4="Y",2,3),FALSE)+JH12*IF(JL$4="Y",[1]Settings!$C$5,[1]Settings!$D$5))</f>
        <v>0</v>
      </c>
      <c r="JJ12" s="61">
        <f t="shared" si="85"/>
        <v>0</v>
      </c>
      <c r="JK12" s="61">
        <f t="shared" ref="JK12:JK85" ca="1" si="108">JJ12+OFFSET(JJ12,0,-7)-ID12</f>
        <v>38.000083333333336</v>
      </c>
      <c r="JL12" s="62">
        <f t="shared" ca="1" si="86"/>
        <v>5</v>
      </c>
    </row>
    <row r="13" spans="1:272 1145:1145">
      <c r="A13" s="68" t="s">
        <v>94</v>
      </c>
      <c r="B13" s="59"/>
      <c r="D13" s="30"/>
      <c r="E13" s="60">
        <f>IF(ISNA(VLOOKUP(C13,[1]Settings!$B$6:$D$45,IF(H$4="Y",2,3),FALSE)+D13*IF(H$4="Y",[1]Settings!$C$5,[1]Settings!$D$5)),0, VLOOKUP(C13,[1]Settings!$B$6:$D$45,IF(H$4="Y",2,3),FALSE)+D13*IF(H$4="Y",[1]Settings!$C$5,[1]Settings!$D$5))</f>
        <v>0</v>
      </c>
      <c r="F13" s="61">
        <f>E13*H$7</f>
        <v>0</v>
      </c>
      <c r="G13" s="61">
        <f t="shared" si="1"/>
        <v>7.6923076923076926E-5</v>
      </c>
      <c r="H13" s="62">
        <f t="shared" si="2"/>
        <v>22</v>
      </c>
      <c r="I13" s="63" t="str">
        <f>IF(K13&gt;0,"+","")</f>
        <v/>
      </c>
      <c r="J13" s="64">
        <f ca="1">VLOOKUP(OFFSET(J13,0,-2),[1]Settings!$F$8:$G$27,2)</f>
        <v>0</v>
      </c>
      <c r="L13" s="30"/>
      <c r="M13" s="60">
        <f>IF(ISNA(VLOOKUP(K13,[1]Settings!$B$6:$D$45,IF(P$4="Y",2,3),FALSE)+L13*IF(P$4="Y",[1]Settings!$C$5,[1]Settings!$D$5)),0, VLOOKUP(K13,[1]Settings!$B$6:$D$45,IF(P$4="Y",2,3),FALSE)+L13*IF(P$4="Y",[1]Settings!$C$5,[1]Settings!$D$5))</f>
        <v>0</v>
      </c>
      <c r="N13" s="61">
        <f>M13*P$7</f>
        <v>0</v>
      </c>
      <c r="O13" s="61">
        <f t="shared" ca="1" si="5"/>
        <v>7.6923076923076926E-5</v>
      </c>
      <c r="P13" s="62">
        <f t="shared" ca="1" si="6"/>
        <v>24</v>
      </c>
      <c r="Q13" s="63" t="str">
        <f>IF(S13&gt;0,"+","")</f>
        <v/>
      </c>
      <c r="R13" s="64">
        <f ca="1">VLOOKUP(OFFSET(R13,0,-2),[1]Settings!$F$8:$G$27,2)</f>
        <v>0</v>
      </c>
      <c r="T13" s="30"/>
      <c r="U13" s="60">
        <f>IF(ISNA(VLOOKUP(S13,[1]Settings!$B$6:$D$45,IF(X$4="Y",2,3),FALSE)+T13*IF(X$4="Y",[1]Settings!$C$5,[1]Settings!$D$5)),0, VLOOKUP(S13,[1]Settings!$B$6:$D$45,IF(X$4="Y",2,3),FALSE)+T13*IF(X$4="Y",[1]Settings!$C$5,[1]Settings!$D$5))</f>
        <v>0</v>
      </c>
      <c r="V13" s="61">
        <f>U13*X$7</f>
        <v>0</v>
      </c>
      <c r="W13" s="61">
        <f t="shared" ca="1" si="9"/>
        <v>7.6923076923076926E-5</v>
      </c>
      <c r="X13" s="62">
        <f t="shared" ca="1" si="10"/>
        <v>25</v>
      </c>
      <c r="Y13" s="63" t="str">
        <f>IF(AA13&gt;0,"+","")</f>
        <v/>
      </c>
      <c r="Z13" s="64">
        <f ca="1">VLOOKUP(OFFSET(Z13,0,-2),[1]Settings!$F$8:$G$27,2)</f>
        <v>0</v>
      </c>
      <c r="AB13" s="30"/>
      <c r="AC13" s="60">
        <f>IF(ISNA(VLOOKUP(AA13,[1]Settings!$B$6:$D$45,IF(AF$4="Y",2,3),FALSE)+AB13*IF(AF$4="Y",[1]Settings!$C$5,[1]Settings!$D$5)),0, VLOOKUP(AA13,[1]Settings!$B$6:$D$45,IF(AF$4="Y",2,3),FALSE)+AB13*IF(AF$4="Y",[1]Settings!$C$5,[1]Settings!$D$5))</f>
        <v>0</v>
      </c>
      <c r="AD13" s="61">
        <f>AC13*AF$7</f>
        <v>0</v>
      </c>
      <c r="AE13" s="61">
        <f t="shared" ca="1" si="13"/>
        <v>7.6923076923076926E-5</v>
      </c>
      <c r="AF13" s="62">
        <f t="shared" ca="1" si="14"/>
        <v>27</v>
      </c>
      <c r="AG13" s="63" t="str">
        <f>IF(AI13&gt;0,"+","")</f>
        <v/>
      </c>
      <c r="AH13" s="64">
        <f ca="1">VLOOKUP(OFFSET(AH13,0,-2),[1]Settings!$F$8:$G$27,2)</f>
        <v>0</v>
      </c>
      <c r="AJ13" s="30"/>
      <c r="AK13" s="60">
        <f>IF(ISNA(VLOOKUP(AI13,[1]Settings!$B$6:$D$45,IF(AN$4="Y",2,3),FALSE)+AJ13*IF(AN$4="Y",[1]Settings!$C$5,[1]Settings!$D$5)),0, VLOOKUP(AI13,[1]Settings!$B$6:$D$45,IF(AN$4="Y",2,3),FALSE)+AJ13*IF(AN$4="Y",[1]Settings!$C$5,[1]Settings!$D$5))</f>
        <v>0</v>
      </c>
      <c r="AL13" s="61">
        <f>AK13*AN$7</f>
        <v>0</v>
      </c>
      <c r="AM13" s="61">
        <f t="shared" ca="1" si="17"/>
        <v>7.6923076923076926E-5</v>
      </c>
      <c r="AN13" s="62">
        <f t="shared" ca="1" si="18"/>
        <v>27</v>
      </c>
      <c r="AO13" s="63" t="str">
        <f>IF(AQ13&gt;0,"+","")</f>
        <v/>
      </c>
      <c r="AP13" s="64">
        <f ca="1">VLOOKUP(OFFSET(AP13,0,-2),[1]Settings!$F$8:$G$27,2)</f>
        <v>0</v>
      </c>
      <c r="AR13" s="30"/>
      <c r="AS13" s="60">
        <f>IF(ISNA(VLOOKUP(AQ13,[1]Settings!$B$6:$D$45,IF(AV$4="Y",2,3),FALSE)+AR13*IF(AV$4="Y",[1]Settings!$C$5,[1]Settings!$D$5)),0, VLOOKUP(AQ13,[1]Settings!$B$6:$D$45,IF(AV$4="Y",2,3),FALSE)+AR13*IF(AV$4="Y",[1]Settings!$C$5,[1]Settings!$D$5))</f>
        <v>0</v>
      </c>
      <c r="AT13" s="61">
        <f>AS13*AV$7</f>
        <v>0</v>
      </c>
      <c r="AU13" s="61">
        <f t="shared" ca="1" si="21"/>
        <v>7.6923076923076926E-5</v>
      </c>
      <c r="AV13" s="62">
        <f t="shared" ca="1" si="22"/>
        <v>28</v>
      </c>
      <c r="AW13" s="63" t="str">
        <f>IF(AY13&gt;0,"+","")</f>
        <v/>
      </c>
      <c r="AX13" s="64">
        <f ca="1">VLOOKUP(OFFSET(AX13,0,-2),[1]Settings!$F$8:$G$27,2)</f>
        <v>0</v>
      </c>
      <c r="AZ13" s="30"/>
      <c r="BA13" s="60">
        <f>IF(ISNA(VLOOKUP(AY13,[1]Settings!$B$6:$D$45,IF(BD$4="Y",2,3),FALSE)+AZ13*IF(BD$4="Y",[1]Settings!$C$5,[1]Settings!$D$5)),0, VLOOKUP(AY13,[1]Settings!$B$6:$D$45,IF(BD$4="Y",2,3),FALSE)+AZ13*IF(BD$4="Y",[1]Settings!$C$5,[1]Settings!$D$5))</f>
        <v>0</v>
      </c>
      <c r="BB13" s="61">
        <f>BA13*BD$7</f>
        <v>0</v>
      </c>
      <c r="BC13" s="61">
        <f t="shared" ca="1" si="25"/>
        <v>7.6923076923076926E-5</v>
      </c>
      <c r="BD13" s="62">
        <f t="shared" ca="1" si="26"/>
        <v>28</v>
      </c>
      <c r="BE13" s="63" t="str">
        <f>IF(BG13&gt;0,"+","")</f>
        <v/>
      </c>
      <c r="BF13" s="64">
        <f ca="1">VLOOKUP(OFFSET(BF13,0,-2),[1]Settings!$F$8:$G$27,2)</f>
        <v>0</v>
      </c>
      <c r="BH13" s="30"/>
      <c r="BI13" s="60">
        <f>IF(ISNA(VLOOKUP(BG13,[1]Settings!$B$6:$D$45,IF(BL$4="Y",2,3),FALSE)+BH13*IF(BL$4="Y",[1]Settings!$C$5,[1]Settings!$D$5)),0, VLOOKUP(BG13,[1]Settings!$B$6:$D$45,IF(BL$4="Y",2,3),FALSE)+BH13*IF(BL$4="Y",[1]Settings!$C$5,[1]Settings!$D$5))</f>
        <v>0</v>
      </c>
      <c r="BJ13" s="61">
        <f>BI13*BL$7</f>
        <v>0</v>
      </c>
      <c r="BK13" s="61">
        <f t="shared" ca="1" si="29"/>
        <v>7.6923076923076926E-5</v>
      </c>
      <c r="BL13" s="62">
        <f t="shared" ca="1" si="30"/>
        <v>29</v>
      </c>
      <c r="BM13" s="63" t="str">
        <f>IF(BO13&gt;0,"+","")</f>
        <v/>
      </c>
      <c r="BN13" s="64">
        <f ca="1">VLOOKUP(OFFSET(BN13,0,-2),[1]Settings!$F$8:$G$27,2)</f>
        <v>0</v>
      </c>
      <c r="BP13" s="30"/>
      <c r="BQ13" s="60">
        <f>IF(ISNA(VLOOKUP(BO13,[1]Settings!$B$6:$D$45,IF(BT$4="Y",2,3),FALSE)+BP13*IF(BT$4="Y",[1]Settings!$C$5,[1]Settings!$D$5)),0, VLOOKUP(BO13,[1]Settings!$B$6:$D$45,IF(BT$4="Y",2,3),FALSE)+BP13*IF(BT$4="Y",[1]Settings!$C$5,[1]Settings!$D$5))</f>
        <v>0</v>
      </c>
      <c r="BR13" s="61">
        <f>BQ13*BT$7</f>
        <v>0</v>
      </c>
      <c r="BS13" s="61">
        <f t="shared" ca="1" si="33"/>
        <v>7.6923076923076926E-5</v>
      </c>
      <c r="BT13" s="62">
        <f t="shared" ca="1" si="34"/>
        <v>30</v>
      </c>
      <c r="BU13" s="63" t="str">
        <f>IF(BW13&gt;0,"+","")</f>
        <v/>
      </c>
      <c r="BV13" s="64">
        <f ca="1">VLOOKUP(OFFSET(BV13,0,-2),[1]Settings!$F$8:$G$27,2)</f>
        <v>0</v>
      </c>
      <c r="BX13" s="30"/>
      <c r="BY13" s="60">
        <f>IF(ISNA(VLOOKUP(BW13,[1]Settings!$B$6:$D$45,IF(CB$4="Y",2,3),FALSE)+BX13*IF(CB$4="Y",[1]Settings!$C$5,[1]Settings!$D$5)),0, VLOOKUP(BW13,[1]Settings!$B$6:$D$45,IF(CB$4="Y",2,3),FALSE)+BX13*IF(CB$4="Y",[1]Settings!$C$5,[1]Settings!$D$5))</f>
        <v>0</v>
      </c>
      <c r="BZ13" s="61">
        <f>BY13*CB$7</f>
        <v>0</v>
      </c>
      <c r="CA13" s="61">
        <f t="shared" ca="1" si="37"/>
        <v>7.6923076923076926E-5</v>
      </c>
      <c r="CB13" s="62">
        <f t="shared" ca="1" si="38"/>
        <v>35</v>
      </c>
      <c r="CC13" s="63" t="str">
        <f>IF(CE13&gt;0,"+","")</f>
        <v/>
      </c>
      <c r="CD13" s="64">
        <f ca="1">VLOOKUP(OFFSET(CD13,0,-2),[1]Settings!$F$8:$G$27,2)</f>
        <v>0</v>
      </c>
      <c r="CF13" s="30"/>
      <c r="CG13" s="60">
        <f>IF(ISNA(VLOOKUP(CE13,[1]Settings!$B$6:$D$45,IF(CJ$4="Y",2,3),FALSE)+CF13*IF(CJ$4="Y",[1]Settings!$C$5,[1]Settings!$D$5)),0, VLOOKUP(CE13,[1]Settings!$B$6:$D$45,IF(CJ$4="Y",2,3),FALSE)+CF13*IF(CJ$4="Y",[1]Settings!$C$5,[1]Settings!$D$5))</f>
        <v>0</v>
      </c>
      <c r="CH13" s="61">
        <f>CG13*CJ$7</f>
        <v>0</v>
      </c>
      <c r="CI13" s="61">
        <f t="shared" ca="1" si="41"/>
        <v>7.6923076923076926E-5</v>
      </c>
      <c r="CJ13" s="65">
        <f t="shared" ca="1" si="42"/>
        <v>41</v>
      </c>
      <c r="CK13" s="66" t="str">
        <f>IF(CM13&gt;0,"+","")</f>
        <v/>
      </c>
      <c r="CL13" s="64">
        <f ca="1">VLOOKUP(OFFSET(CL13,0,-2),[1]Settings!$J$8:$K$27,2)</f>
        <v>0</v>
      </c>
      <c r="CN13" s="30"/>
      <c r="CO13" s="60">
        <f>IF(ISNA(VLOOKUP(CM13,[1]Settings!$B$6:$D$45,IF(CR$4="Y",2,3),FALSE)+CN13*IF(CR$4="Y",[1]Settings!$C$5,[1]Settings!$D$5)),0, VLOOKUP(CM13,[1]Settings!$B$6:$D$45,IF(CR$4="Y",2,3),FALSE)+CN13*IF(CR$4="Y",[1]Settings!$C$5,[1]Settings!$D$5))</f>
        <v>0</v>
      </c>
      <c r="CP13" s="61">
        <f ca="1">CO13*CR$7</f>
        <v>0</v>
      </c>
      <c r="CQ13" s="61">
        <f ca="1">CP13+OFFSET(CP13,0,-7)-AD13-AL13</f>
        <v>7.6923076923076926E-5</v>
      </c>
      <c r="CR13" s="65">
        <f t="shared" ca="1" si="45"/>
        <v>42</v>
      </c>
      <c r="CS13" s="63" t="str">
        <f t="shared" ref="CS13:CS19" si="109">IF(CU13&gt;0,"+","")</f>
        <v/>
      </c>
      <c r="CT13" s="64">
        <f ca="1">VLOOKUP(OFFSET(CT13,0,-2),[1]Settings!$J$8:$K$27,2)</f>
        <v>0</v>
      </c>
      <c r="CU13" s="29"/>
      <c r="CV13" s="30"/>
      <c r="CW13" s="60">
        <f>IF(ISNA(VLOOKUP(CU13,[1]Settings!$B$6:$D$45,IF(CZ$4="Y",2,3),FALSE)+CV13*IF(CZ$4="Y",[1]Settings!$C$5,[1]Settings!$D$5)),0, VLOOKUP(CU13,[1]Settings!$B$6:$D$45,IF(CZ$4="Y",2,3),FALSE)+CV13*IF(CZ$4="Y",[1]Settings!$C$5,[1]Settings!$D$5))</f>
        <v>0</v>
      </c>
      <c r="CX13" s="61">
        <f ca="1">CW13*CZ$7</f>
        <v>0</v>
      </c>
      <c r="CY13" s="61">
        <f ca="1">CX13+OFFSET(CX13,0,-7)-F13</f>
        <v>7.6923076923076926E-5</v>
      </c>
      <c r="CZ13" s="62">
        <f t="shared" ca="1" si="48"/>
        <v>47</v>
      </c>
      <c r="DA13" s="63" t="str">
        <f t="shared" ref="DA13:DA19" si="110">IF(DC13&gt;0,"+","")</f>
        <v/>
      </c>
      <c r="DB13" s="64">
        <f ca="1">VLOOKUP(OFFSET(DB13,0,-2),[1]Settings!$J$8:$K$27,2)</f>
        <v>0</v>
      </c>
      <c r="DC13" s="29"/>
      <c r="DD13" s="30"/>
      <c r="DE13" s="60">
        <f>IF(ISNA(VLOOKUP(DC13,[1]Settings!$B$6:$D$45,IF(DH$4="Y",2,3),FALSE)+DD13*IF(DH$4="Y",[1]Settings!$C$5,[1]Settings!$D$5)),0, VLOOKUP(DC13,[1]Settings!$B$6:$D$45,IF(DH$4="Y",2,3),FALSE)+DD13*IF(DH$4="Y",[1]Settings!$C$5,[1]Settings!$D$5))</f>
        <v>0</v>
      </c>
      <c r="DF13" s="61">
        <f ca="1">DE13*DH$7</f>
        <v>0</v>
      </c>
      <c r="DG13" s="61">
        <f ca="1">DF13+OFFSET(DF13,0,-7)-BZ13</f>
        <v>7.6923076923076926E-5</v>
      </c>
      <c r="DH13" s="62">
        <f t="shared" ca="1" si="51"/>
        <v>47</v>
      </c>
      <c r="DI13" s="63" t="str">
        <f t="shared" ref="DI13:DI19" si="111">IF(DK13&gt;0,"+","")</f>
        <v/>
      </c>
      <c r="DJ13" s="64">
        <f ca="1">VLOOKUP(OFFSET(DJ13,0,-2),[1]Settings!$J$8:$K$27,2)</f>
        <v>0</v>
      </c>
      <c r="DK13" s="29"/>
      <c r="DL13" s="30"/>
      <c r="DM13" s="60">
        <f>IF(ISNA(VLOOKUP(DK13,[1]Settings!$B$6:$D$45,IF(DP$4="Y",2,3),FALSE)+DL13*IF(DP$4="Y",[1]Settings!$C$5,[1]Settings!$D$5)),0, VLOOKUP(DK13,[1]Settings!$B$6:$D$45,IF(DP$4="Y",2,3),FALSE)+DL13*IF(DP$4="Y",[1]Settings!$C$5,[1]Settings!$D$5))</f>
        <v>0</v>
      </c>
      <c r="DN13" s="61">
        <f ca="1">DM13*DP$7</f>
        <v>0</v>
      </c>
      <c r="DO13" s="61">
        <f ca="1">DN13+OFFSET(DN13,0,-7)-BJ13-BR13</f>
        <v>7.6923076923076926E-5</v>
      </c>
      <c r="DP13" s="62">
        <f t="shared" ca="1" si="54"/>
        <v>44</v>
      </c>
      <c r="DQ13" s="63" t="str">
        <f t="shared" ref="DQ13:DQ19" si="112">IF(DS13&gt;0,"+","")</f>
        <v/>
      </c>
      <c r="DR13" s="64">
        <f ca="1">VLOOKUP(OFFSET(DR13,0,-2),[1]Settings!$J$8:$K$27,2)</f>
        <v>0</v>
      </c>
      <c r="DS13" s="29"/>
      <c r="DT13" s="30"/>
      <c r="DU13" s="60">
        <f>IF(ISNA(VLOOKUP(DS13,[1]Settings!$B$6:$D$45,IF(DX$4="Y",2,3),FALSE)+DT13*IF(DX$4="Y",[1]Settings!$C$5,[1]Settings!$D$5)),0, VLOOKUP(DS13,[1]Settings!$B$6:$D$45,IF(DX$4="Y",2,3),FALSE)+DT13*IF(DX$4="Y",[1]Settings!$C$5,[1]Settings!$D$5))</f>
        <v>0</v>
      </c>
      <c r="DV13" s="61">
        <f ca="1">DU13*DX$7</f>
        <v>0</v>
      </c>
      <c r="DW13" s="61">
        <f t="shared" ca="1" si="87"/>
        <v>7.6923076923076926E-5</v>
      </c>
      <c r="DX13" s="62">
        <f t="shared" ca="1" si="56"/>
        <v>44</v>
      </c>
      <c r="DY13" s="63" t="str">
        <f t="shared" ref="DY13:DY19" si="113">IF(EA13&gt;0,"+","")</f>
        <v/>
      </c>
      <c r="DZ13" s="64">
        <f ca="1">VLOOKUP(OFFSET(DZ13,0,-2),[1]Settings!$J$8:$K$27,2)</f>
        <v>0</v>
      </c>
      <c r="EA13" s="29"/>
      <c r="EB13" s="30"/>
      <c r="EC13" s="60">
        <f>IF(ISNA(VLOOKUP(EA13,[1]Settings!$B$6:$D$45,IF(EF$4="Y",2,3),FALSE)+EB13*IF(EF$4="Y",[1]Settings!$C$5,[1]Settings!$D$5)),0, VLOOKUP(EA13,[1]Settings!$B$6:$D$45,IF(EF$4="Y",2,3),FALSE)+EB13*IF(EF$4="Y",[1]Settings!$C$5,[1]Settings!$D$5))</f>
        <v>0</v>
      </c>
      <c r="ED13" s="61">
        <f ca="1">EC13*EF$7</f>
        <v>0</v>
      </c>
      <c r="EE13" s="61">
        <f ca="1">ED13+OFFSET(ED13,0,-7)-N13-V13-CH13-AT13-BB13</f>
        <v>7.6923076923076926E-5</v>
      </c>
      <c r="EF13" s="65">
        <f t="shared" ca="1" si="58"/>
        <v>37</v>
      </c>
      <c r="EG13" s="66"/>
      <c r="EH13" s="64">
        <f ca="1">VLOOKUP(OFFSET(EH13,0,-2),[1]Settings!$J$8:$K$27,2)</f>
        <v>0</v>
      </c>
      <c r="EI13" s="29"/>
      <c r="EJ13" s="30"/>
      <c r="EK13" s="60">
        <f>IF(ISNA(VLOOKUP(EI13,[1]Settings!$B$6:$D$45,IF(EN$4="Y",2,3),FALSE)+EJ13*IF(EN$4="Y",[1]Settings!$C$5,[1]Settings!$D$5)),0, VLOOKUP(EI13,[1]Settings!$B$6:$D$45,IF(EN$4="Y",2,3),FALSE)+EJ13*IF(EN$4="Y",[1]Settings!$C$5,[1]Settings!$D$5))</f>
        <v>0</v>
      </c>
      <c r="EL13" s="61">
        <f ca="1">EK13*EN$7</f>
        <v>0</v>
      </c>
      <c r="EM13" s="61">
        <f ca="1">EL13+OFFSET(EL13,0,-7)-CP13-CX13</f>
        <v>7.6923076923076926E-5</v>
      </c>
      <c r="EN13" s="65">
        <f t="shared" ca="1" si="59"/>
        <v>39</v>
      </c>
      <c r="EO13" s="63"/>
      <c r="EP13" s="64">
        <f ca="1">VLOOKUP(OFFSET(EP13,0,-2),[1]Settings!$J$8:$K$27,2)</f>
        <v>0</v>
      </c>
      <c r="EQ13" s="29"/>
      <c r="ER13" s="30"/>
      <c r="ES13" s="60">
        <f>IF(ISNA(VLOOKUP(EQ13,[1]Settings!$B$6:$D$45,IF(EV$4="Y",2,3),FALSE)+ER13*IF(EV$4="Y",[1]Settings!$C$5,[1]Settings!$D$5)),0, VLOOKUP(EQ13,[1]Settings!$B$6:$D$45,IF(EV$4="Y",2,3),FALSE)+ER13*IF(EV$4="Y",[1]Settings!$C$5,[1]Settings!$D$5))</f>
        <v>0</v>
      </c>
      <c r="ET13" s="61">
        <f ca="1">ES13*EV$7</f>
        <v>0</v>
      </c>
      <c r="EU13" s="61">
        <f ca="1">ET13+OFFSET(ET13,0,-7)-DF13</f>
        <v>7.6923076923076926E-5</v>
      </c>
      <c r="EV13" s="62">
        <f t="shared" ca="1" si="61"/>
        <v>41</v>
      </c>
      <c r="EW13" s="63"/>
      <c r="EX13" s="64">
        <f ca="1">VLOOKUP(OFFSET(EX13,0,-2),[1]Settings!$J$8:$K$27,2)</f>
        <v>0</v>
      </c>
      <c r="EY13" s="29"/>
      <c r="EZ13" s="30"/>
      <c r="FA13" s="60">
        <f>IF(ISNA(VLOOKUP(EY13,[1]Settings!$B$6:$D$45,IF(FD$4="Y",2,3),FALSE)+EZ13*IF(FD$4="Y",[1]Settings!$C$5,[1]Settings!$D$5)),0, VLOOKUP(EY13,[1]Settings!$B$6:$D$45,IF(FD$4="Y",2,3),FALSE)+EZ13*IF(FD$4="Y",[1]Settings!$C$5,[1]Settings!$D$5))</f>
        <v>0</v>
      </c>
      <c r="FB13" s="61">
        <f t="shared" ca="1" si="62"/>
        <v>0</v>
      </c>
      <c r="FC13" s="61">
        <f ca="1">FB13+OFFSET(FB13,0,-7)-DN13</f>
        <v>7.6923076923076926E-5</v>
      </c>
      <c r="FD13" s="62">
        <f t="shared" ca="1" si="63"/>
        <v>37</v>
      </c>
      <c r="FE13" s="63"/>
      <c r="FF13" s="64">
        <f ca="1">VLOOKUP(OFFSET(FF13,0,-2),[1]Settings!$J$8:$K$27,2)</f>
        <v>0</v>
      </c>
      <c r="FG13" s="29"/>
      <c r="FH13" s="30"/>
      <c r="FI13" s="60">
        <f>IF(ISNA(VLOOKUP(FG13,[1]Settings!$B$6:$D$45,IF(FL$4="Y",2,3),FALSE)+FH13*IF(FL$4="Y",[1]Settings!$C$5,[1]Settings!$D$5)),0, VLOOKUP(FG13,[1]Settings!$B$6:$D$45,IF(FL$4="Y",2,3),FALSE)+FH13*IF(FL$4="Y",[1]Settings!$C$5,[1]Settings!$D$5))</f>
        <v>0</v>
      </c>
      <c r="FJ13" s="61">
        <f ca="1">FI13*FL$7</f>
        <v>0</v>
      </c>
      <c r="FK13" s="61">
        <f ca="1">FJ13+OFFSET(FJ13,0,-7)-DV13-ED13</f>
        <v>7.6923076923076926E-5</v>
      </c>
      <c r="FL13" s="62">
        <f t="shared" ca="1" si="64"/>
        <v>35</v>
      </c>
      <c r="FM13" s="66"/>
      <c r="FN13" s="64">
        <f ca="1">VLOOKUP(OFFSET(FN13,0,-2),[1]Settings!$J$8:$K$27,2)</f>
        <v>0</v>
      </c>
      <c r="FO13" s="29">
        <v>5</v>
      </c>
      <c r="FP13" s="30">
        <v>1</v>
      </c>
      <c r="FQ13" s="60">
        <f>IF(ISNA(VLOOKUP(FO13,[1]Settings!$B$6:$D$45,IF(FT$4="Y",2,3),FALSE)+FP13*IF(FT$4="Y",[1]Settings!$C$5,[1]Settings!$D$5)),0, VLOOKUP(FO13,[1]Settings!$B$6:$D$45,IF(FT$4="Y",2,3),FALSE)+FP13*IF(FT$4="Y",[1]Settings!$C$5,[1]Settings!$D$5))</f>
        <v>17</v>
      </c>
      <c r="FR13" s="61">
        <f t="shared" ca="1" si="65"/>
        <v>13.94</v>
      </c>
      <c r="FS13" s="61">
        <f t="shared" ca="1" si="92"/>
        <v>13.940076923076923</v>
      </c>
      <c r="FT13" s="62">
        <f t="shared" ca="1" si="66"/>
        <v>19</v>
      </c>
      <c r="FU13" s="67"/>
      <c r="FV13" s="64"/>
      <c r="FW13" s="29"/>
      <c r="FX13" s="30"/>
      <c r="FY13" s="60">
        <f>IF(ISNA(VLOOKUP(FW13,[1]Settings!$B$6:$D$45,IF(GB$4="Y",2,3),FALSE)+FX13*IF(GB$4="Y",[1]Settings!$C$5,[1]Settings!$D$5)),0, VLOOKUP(FW13,[1]Settings!$B$6:$D$45,IF(GB$4="Y",2,3),FALSE)+FX13*IF(GB$4="Y",[1]Settings!$C$5,[1]Settings!$D$5))</f>
        <v>0</v>
      </c>
      <c r="FZ13" s="61">
        <f t="shared" si="93"/>
        <v>0</v>
      </c>
      <c r="GA13" s="61">
        <f t="shared" ca="1" si="94"/>
        <v>13.940076923076923</v>
      </c>
      <c r="GB13" s="62">
        <f t="shared" ca="1" si="67"/>
        <v>21</v>
      </c>
      <c r="GC13" s="67"/>
      <c r="GD13" s="64"/>
      <c r="GE13" s="29"/>
      <c r="GF13" s="30"/>
      <c r="GG13" s="60">
        <f>IF(ISNA(VLOOKUP(GE13,[1]Settings!$B$6:$D$45,IF(GJ$4="Y",2,3),FALSE)+GF13*IF(GJ$4="Y",[1]Settings!$C$5,[1]Settings!$D$5)),0, VLOOKUP(GE13,[1]Settings!$B$6:$D$45,IF(GJ$4="Y",2,3),FALSE)+GF13*IF(GJ$4="Y",[1]Settings!$C$5,[1]Settings!$D$5))</f>
        <v>0</v>
      </c>
      <c r="GH13" s="61">
        <f t="shared" si="95"/>
        <v>0</v>
      </c>
      <c r="GI13" s="61">
        <f t="shared" ca="1" si="96"/>
        <v>13.940076923076923</v>
      </c>
      <c r="GJ13" s="62">
        <f t="shared" ca="1" si="68"/>
        <v>26</v>
      </c>
      <c r="GK13" s="67"/>
      <c r="GL13" s="64"/>
      <c r="GM13" s="29"/>
      <c r="GN13" s="30"/>
      <c r="GO13" s="60">
        <f>IF(ISNA(VLOOKUP(GM13,[1]Settings!$B$6:$D$45,IF(GR$4="Y",2,3),FALSE)+GN13*IF(GR$4="Y",[1]Settings!$C$5,[1]Settings!$D$5)),0, VLOOKUP(GM13,[1]Settings!$B$6:$D$45,IF(GR$4="Y",2,3),FALSE)+GN13*IF(GR$4="Y",[1]Settings!$C$5,[1]Settings!$D$5))</f>
        <v>0</v>
      </c>
      <c r="GP13" s="61">
        <f t="shared" si="97"/>
        <v>0</v>
      </c>
      <c r="GQ13" s="61">
        <f t="shared" ca="1" si="98"/>
        <v>13.940076923076923</v>
      </c>
      <c r="GR13" s="62">
        <f t="shared" ca="1" si="69"/>
        <v>26</v>
      </c>
      <c r="GS13" s="67"/>
      <c r="GT13" s="64"/>
      <c r="GU13" s="29"/>
      <c r="GV13" s="30"/>
      <c r="GW13" s="60">
        <f>IF(ISNA(VLOOKUP(GU13,[1]Settings!$B$6:$D$45,IF(GZ$4="Y",2,3),FALSE)+GV13*IF(GZ$4="Y",[1]Settings!$C$5,[1]Settings!$D$5)),0, VLOOKUP(GU13,[1]Settings!$B$6:$D$45,IF(GZ$4="Y",2,3),FALSE)+GV13*IF(GZ$4="Y",[1]Settings!$C$5,[1]Settings!$D$5))</f>
        <v>0</v>
      </c>
      <c r="GX13" s="61">
        <f t="shared" si="99"/>
        <v>0</v>
      </c>
      <c r="GY13" s="61">
        <f t="shared" ca="1" si="100"/>
        <v>13.940076923076923</v>
      </c>
      <c r="GZ13" s="65">
        <f t="shared" ca="1" si="70"/>
        <v>26</v>
      </c>
      <c r="HA13" s="66"/>
      <c r="HB13" s="64"/>
      <c r="HC13" s="29"/>
      <c r="HD13" s="30"/>
      <c r="HE13" s="60">
        <f>IF(ISNA(VLOOKUP(HC13,[1]Settings!$B$6:$D$45,IF(HH$4="Y",2,3),FALSE)+HD13*IF(HH$4="Y",[1]Settings!$C$5,[1]Settings!$D$5)),0, VLOOKUP(HC13,[1]Settings!$B$6:$D$45,IF(HH$4="Y",2,3),FALSE)+HD13*IF(HH$4="Y",[1]Settings!$C$5,[1]Settings!$D$5))</f>
        <v>0</v>
      </c>
      <c r="HF13" s="61">
        <f t="shared" si="71"/>
        <v>0</v>
      </c>
      <c r="HG13" s="61">
        <f t="shared" ca="1" si="101"/>
        <v>7.6923076923307576E-5</v>
      </c>
      <c r="HH13" s="62">
        <f t="shared" ca="1" si="72"/>
        <v>40</v>
      </c>
      <c r="HI13" s="67"/>
      <c r="HJ13" s="64"/>
      <c r="HK13" s="29"/>
      <c r="HL13" s="30"/>
      <c r="HM13" s="60">
        <f>IF(ISNA(VLOOKUP(HK13,[1]Settings!$B$6:$D$45,IF(HP$4="Y",2,3),FALSE)+HL13*IF(HP$4="Y",[1]Settings!$C$5,[1]Settings!$D$5)),0, VLOOKUP(HK13,[1]Settings!$B$6:$D$45,IF(HP$4="Y",2,3),FALSE)+HL13*IF(HP$4="Y",[1]Settings!$C$5,[1]Settings!$D$5))</f>
        <v>0</v>
      </c>
      <c r="HN13" s="61">
        <f t="shared" si="73"/>
        <v>0</v>
      </c>
      <c r="HO13" s="61">
        <f t="shared" ca="1" si="102"/>
        <v>7.6923076923307576E-5</v>
      </c>
      <c r="HP13" s="62">
        <f t="shared" ca="1" si="74"/>
        <v>39</v>
      </c>
      <c r="HQ13" s="67"/>
      <c r="HR13" s="64"/>
      <c r="HS13" s="29"/>
      <c r="HT13" s="30"/>
      <c r="HU13" s="60">
        <f>IF(ISNA(VLOOKUP(HS13,[1]Settings!$B$6:$D$45,IF(HX$4="Y",2,3),FALSE)+HT13*IF(HX$4="Y",[1]Settings!$C$5,[1]Settings!$D$5)),0, VLOOKUP(HS13,[1]Settings!$B$6:$D$45,IF(HX$4="Y",2,3),FALSE)+HT13*IF(HX$4="Y",[1]Settings!$C$5,[1]Settings!$D$5))</f>
        <v>0</v>
      </c>
      <c r="HV13" s="61">
        <f t="shared" si="75"/>
        <v>0</v>
      </c>
      <c r="HW13" s="61">
        <f t="shared" ca="1" si="103"/>
        <v>7.6923076923307576E-5</v>
      </c>
      <c r="HX13" s="62">
        <f t="shared" ca="1" si="76"/>
        <v>40</v>
      </c>
      <c r="HY13" s="67"/>
      <c r="HZ13" s="64"/>
      <c r="IA13" s="29"/>
      <c r="IB13" s="30"/>
      <c r="IC13" s="60">
        <f>IF(ISNA(VLOOKUP(IA13,[1]Settings!$B$6:$D$45,IF(IF$4="Y",2,3),FALSE)+IB13*IF(IF$4="Y",[1]Settings!$C$5,[1]Settings!$D$5)),0, VLOOKUP(IA13,[1]Settings!$B$6:$D$45,IF(IF$4="Y",2,3),FALSE)+IB13*IF(IF$4="Y",[1]Settings!$C$5,[1]Settings!$D$5))</f>
        <v>0</v>
      </c>
      <c r="ID13" s="61">
        <f t="shared" si="77"/>
        <v>0</v>
      </c>
      <c r="IE13" s="61">
        <f t="shared" ca="1" si="104"/>
        <v>7.6923076923307576E-5</v>
      </c>
      <c r="IF13" s="62">
        <f t="shared" ca="1" si="78"/>
        <v>38</v>
      </c>
      <c r="IG13" s="66"/>
      <c r="IH13" s="64"/>
      <c r="II13" s="29"/>
      <c r="IJ13" s="30"/>
      <c r="IK13" s="60">
        <f>IF(ISNA(VLOOKUP(II13,[1]Settings!$B$6:$D$45,IF(IN$4="Y",2,3),FALSE)+IJ13*IF(IN$4="Y",[1]Settings!$C$5,[1]Settings!$D$5)),0, VLOOKUP(II13,[1]Settings!$B$6:$D$45,IF(IN$4="Y",2,3),FALSE)+IJ13*IF(IN$4="Y",[1]Settings!$C$5,[1]Settings!$D$5))</f>
        <v>0</v>
      </c>
      <c r="IL13" s="61">
        <f t="shared" si="79"/>
        <v>0</v>
      </c>
      <c r="IM13" s="61">
        <f t="shared" ca="1" si="105"/>
        <v>7.6923076923307576E-5</v>
      </c>
      <c r="IN13" s="62">
        <f t="shared" ca="1" si="80"/>
        <v>39</v>
      </c>
      <c r="IO13" s="67"/>
      <c r="IP13" s="64"/>
      <c r="IQ13" s="29"/>
      <c r="IR13" s="30"/>
      <c r="IS13" s="60">
        <f>IF(ISNA(VLOOKUP(IQ13,[1]Settings!$B$6:$D$45,IF(IV$4="Y",2,3),FALSE)+IR13*IF(IV$4="Y",[1]Settings!$C$5,[1]Settings!$D$5)),0, VLOOKUP(IQ13,[1]Settings!$B$6:$D$45,IF(IV$4="Y",2,3),FALSE)+IR13*IF(IV$4="Y",[1]Settings!$C$5,[1]Settings!$D$5))</f>
        <v>0</v>
      </c>
      <c r="IT13" s="61">
        <f t="shared" si="81"/>
        <v>0</v>
      </c>
      <c r="IU13" s="61">
        <f t="shared" ca="1" si="106"/>
        <v>7.6923076923307576E-5</v>
      </c>
      <c r="IV13" s="62">
        <f t="shared" ca="1" si="82"/>
        <v>40</v>
      </c>
      <c r="IW13" s="67"/>
      <c r="IX13" s="64"/>
      <c r="IY13" s="29">
        <v>6</v>
      </c>
      <c r="IZ13" s="30">
        <v>1</v>
      </c>
      <c r="JA13" s="60">
        <f>IF(ISNA(VLOOKUP(IY13,[1]Settings!$B$6:$D$45,IF(JD$4="Y",2,3),FALSE)+IZ13*IF(JD$4="Y",[1]Settings!$C$5,[1]Settings!$D$5)),0, VLOOKUP(IY13,[1]Settings!$B$6:$D$45,IF(JD$4="Y",2,3),FALSE)+IZ13*IF(JD$4="Y",[1]Settings!$C$5,[1]Settings!$D$5))</f>
        <v>16</v>
      </c>
      <c r="JB13" s="61">
        <f t="shared" si="83"/>
        <v>16</v>
      </c>
      <c r="JC13" s="61">
        <f t="shared" ca="1" si="107"/>
        <v>16.000076923076925</v>
      </c>
      <c r="JD13" s="62">
        <f t="shared" ca="1" si="84"/>
        <v>21</v>
      </c>
      <c r="JE13" s="67"/>
      <c r="JF13" s="64"/>
      <c r="JG13" s="29"/>
      <c r="JH13" s="30"/>
      <c r="JI13" s="60">
        <f>IF(ISNA(VLOOKUP(JG13,[1]Settings!$B$6:$D$45,IF(JL$4="Y",2,3),FALSE)+JH13*IF(JL$4="Y",[1]Settings!$C$5,[1]Settings!$D$5)),0, VLOOKUP(JG13,[1]Settings!$B$6:$D$45,IF(JL$4="Y",2,3),FALSE)+JH13*IF(JL$4="Y",[1]Settings!$C$5,[1]Settings!$D$5))</f>
        <v>0</v>
      </c>
      <c r="JJ13" s="61">
        <f t="shared" si="85"/>
        <v>0</v>
      </c>
      <c r="JK13" s="61">
        <f t="shared" ca="1" si="108"/>
        <v>16.000076923076925</v>
      </c>
      <c r="JL13" s="62">
        <f t="shared" ca="1" si="86"/>
        <v>24</v>
      </c>
    </row>
    <row r="14" spans="1:272 1145:1145">
      <c r="A14" s="27" t="s">
        <v>95</v>
      </c>
      <c r="B14" s="59"/>
      <c r="D14" s="30"/>
      <c r="E14" s="60">
        <f>IF(ISNA(VLOOKUP(C14,[1]Settings!$B$6:$D$45,IF(H$4="Y",2,3),FALSE)+D14*IF(H$4="Y",[1]Settings!$C$5,[1]Settings!$D$5)),0, VLOOKUP(C14,[1]Settings!$B$6:$D$45,IF(H$4="Y",2,3),FALSE)+D14*IF(H$4="Y",[1]Settings!$C$5,[1]Settings!$D$5))</f>
        <v>0</v>
      </c>
      <c r="F14" s="61">
        <f>E14*H$7</f>
        <v>0</v>
      </c>
      <c r="G14" s="61">
        <f t="shared" si="1"/>
        <v>7.1428571428571434E-5</v>
      </c>
      <c r="H14" s="62">
        <f t="shared" si="2"/>
        <v>23</v>
      </c>
      <c r="I14" s="63" t="str">
        <f>IF(K14&gt;0,"+","")</f>
        <v/>
      </c>
      <c r="J14" s="64">
        <f ca="1">VLOOKUP(OFFSET(J14,0,-2),[1]Settings!$F$8:$G$27,2)</f>
        <v>0</v>
      </c>
      <c r="L14" s="30"/>
      <c r="M14" s="60">
        <f>IF(ISNA(VLOOKUP(K14,[1]Settings!$B$6:$D$45,IF(P$4="Y",2,3),FALSE)+L14*IF(P$4="Y",[1]Settings!$C$5,[1]Settings!$D$5)),0, VLOOKUP(K14,[1]Settings!$B$6:$D$45,IF(P$4="Y",2,3),FALSE)+L14*IF(P$4="Y",[1]Settings!$C$5,[1]Settings!$D$5))</f>
        <v>0</v>
      </c>
      <c r="N14" s="61">
        <f>M14*P$7</f>
        <v>0</v>
      </c>
      <c r="O14" s="61">
        <f t="shared" ca="1" si="5"/>
        <v>7.1428571428571434E-5</v>
      </c>
      <c r="P14" s="62">
        <f t="shared" ca="1" si="6"/>
        <v>25</v>
      </c>
      <c r="Q14" s="63" t="str">
        <f>IF(S14&gt;0,"+","")</f>
        <v/>
      </c>
      <c r="R14" s="64">
        <f ca="1">VLOOKUP(OFFSET(R14,0,-2),[1]Settings!$F$8:$G$27,2)</f>
        <v>0</v>
      </c>
      <c r="T14" s="30"/>
      <c r="U14" s="60">
        <f>IF(ISNA(VLOOKUP(S14,[1]Settings!$B$6:$D$45,IF(X$4="Y",2,3),FALSE)+T14*IF(X$4="Y",[1]Settings!$C$5,[1]Settings!$D$5)),0, VLOOKUP(S14,[1]Settings!$B$6:$D$45,IF(X$4="Y",2,3),FALSE)+T14*IF(X$4="Y",[1]Settings!$C$5,[1]Settings!$D$5))</f>
        <v>0</v>
      </c>
      <c r="V14" s="61">
        <f>U14*X$7</f>
        <v>0</v>
      </c>
      <c r="W14" s="61">
        <f t="shared" ca="1" si="9"/>
        <v>7.1428571428571434E-5</v>
      </c>
      <c r="X14" s="62">
        <f t="shared" ca="1" si="10"/>
        <v>26</v>
      </c>
      <c r="Y14" s="63" t="str">
        <f>IF(AA14&gt;0,"+","")</f>
        <v/>
      </c>
      <c r="Z14" s="64">
        <f ca="1">VLOOKUP(OFFSET(Z14,0,-2),[1]Settings!$F$8:$G$27,2)</f>
        <v>0</v>
      </c>
      <c r="AB14" s="30"/>
      <c r="AC14" s="60">
        <f>IF(ISNA(VLOOKUP(AA14,[1]Settings!$B$6:$D$45,IF(AF$4="Y",2,3),FALSE)+AB14*IF(AF$4="Y",[1]Settings!$C$5,[1]Settings!$D$5)),0, VLOOKUP(AA14,[1]Settings!$B$6:$D$45,IF(AF$4="Y",2,3),FALSE)+AB14*IF(AF$4="Y",[1]Settings!$C$5,[1]Settings!$D$5))</f>
        <v>0</v>
      </c>
      <c r="AD14" s="61">
        <f>AC14*AF$7</f>
        <v>0</v>
      </c>
      <c r="AE14" s="61">
        <f t="shared" ca="1" si="13"/>
        <v>7.1428571428571434E-5</v>
      </c>
      <c r="AF14" s="62">
        <f t="shared" ca="1" si="14"/>
        <v>28</v>
      </c>
      <c r="AG14" s="63" t="str">
        <f>IF(AI14&gt;0,"+","")</f>
        <v/>
      </c>
      <c r="AH14" s="64">
        <f ca="1">VLOOKUP(OFFSET(AH14,0,-2),[1]Settings!$F$8:$G$27,2)</f>
        <v>0</v>
      </c>
      <c r="AJ14" s="30"/>
      <c r="AK14" s="60">
        <f>IF(ISNA(VLOOKUP(AI14,[1]Settings!$B$6:$D$45,IF(AN$4="Y",2,3),FALSE)+AJ14*IF(AN$4="Y",[1]Settings!$C$5,[1]Settings!$D$5)),0, VLOOKUP(AI14,[1]Settings!$B$6:$D$45,IF(AN$4="Y",2,3),FALSE)+AJ14*IF(AN$4="Y",[1]Settings!$C$5,[1]Settings!$D$5))</f>
        <v>0</v>
      </c>
      <c r="AL14" s="61">
        <f>AK14*AN$7</f>
        <v>0</v>
      </c>
      <c r="AM14" s="61">
        <f t="shared" ca="1" si="17"/>
        <v>7.1428571428571434E-5</v>
      </c>
      <c r="AN14" s="62">
        <f t="shared" ca="1" si="18"/>
        <v>28</v>
      </c>
      <c r="AO14" s="63" t="str">
        <f>IF(AQ14&gt;0,"+","")</f>
        <v/>
      </c>
      <c r="AP14" s="64">
        <f ca="1">VLOOKUP(OFFSET(AP14,0,-2),[1]Settings!$F$8:$G$27,2)</f>
        <v>0</v>
      </c>
      <c r="AR14" s="30"/>
      <c r="AS14" s="60">
        <f>IF(ISNA(VLOOKUP(AQ14,[1]Settings!$B$6:$D$45,IF(AV$4="Y",2,3),FALSE)+AR14*IF(AV$4="Y",[1]Settings!$C$5,[1]Settings!$D$5)),0, VLOOKUP(AQ14,[1]Settings!$B$6:$D$45,IF(AV$4="Y",2,3),FALSE)+AR14*IF(AV$4="Y",[1]Settings!$C$5,[1]Settings!$D$5))</f>
        <v>0</v>
      </c>
      <c r="AT14" s="61">
        <f>AS14*AV$7</f>
        <v>0</v>
      </c>
      <c r="AU14" s="61">
        <f t="shared" ca="1" si="21"/>
        <v>7.1428571428571434E-5</v>
      </c>
      <c r="AV14" s="62">
        <f t="shared" ca="1" si="22"/>
        <v>29</v>
      </c>
      <c r="AW14" s="63" t="str">
        <f>IF(AY14&gt;0,"+","")</f>
        <v/>
      </c>
      <c r="AX14" s="64">
        <f ca="1">VLOOKUP(OFFSET(AX14,0,-2),[1]Settings!$F$8:$G$27,2)</f>
        <v>0</v>
      </c>
      <c r="AZ14" s="30"/>
      <c r="BA14" s="60">
        <f>IF(ISNA(VLOOKUP(AY14,[1]Settings!$B$6:$D$45,IF(BD$4="Y",2,3),FALSE)+AZ14*IF(BD$4="Y",[1]Settings!$C$5,[1]Settings!$D$5)),0, VLOOKUP(AY14,[1]Settings!$B$6:$D$45,IF(BD$4="Y",2,3),FALSE)+AZ14*IF(BD$4="Y",[1]Settings!$C$5,[1]Settings!$D$5))</f>
        <v>0</v>
      </c>
      <c r="BB14" s="61">
        <f>BA14*BD$7</f>
        <v>0</v>
      </c>
      <c r="BC14" s="61">
        <f t="shared" ca="1" si="25"/>
        <v>7.1428571428571434E-5</v>
      </c>
      <c r="BD14" s="62">
        <f t="shared" ca="1" si="26"/>
        <v>29</v>
      </c>
      <c r="BE14" s="63" t="str">
        <f>IF(BG14&gt;0,"+","")</f>
        <v/>
      </c>
      <c r="BF14" s="64">
        <f ca="1">VLOOKUP(OFFSET(BF14,0,-2),[1]Settings!$F$8:$G$27,2)</f>
        <v>0</v>
      </c>
      <c r="BH14" s="30"/>
      <c r="BI14" s="60">
        <f>IF(ISNA(VLOOKUP(BG14,[1]Settings!$B$6:$D$45,IF(BL$4="Y",2,3),FALSE)+BH14*IF(BL$4="Y",[1]Settings!$C$5,[1]Settings!$D$5)),0, VLOOKUP(BG14,[1]Settings!$B$6:$D$45,IF(BL$4="Y",2,3),FALSE)+BH14*IF(BL$4="Y",[1]Settings!$C$5,[1]Settings!$D$5))</f>
        <v>0</v>
      </c>
      <c r="BJ14" s="61">
        <f>BI14*BL$7</f>
        <v>0</v>
      </c>
      <c r="BK14" s="61">
        <f t="shared" ca="1" si="29"/>
        <v>7.1428571428571434E-5</v>
      </c>
      <c r="BL14" s="62">
        <f t="shared" ca="1" si="30"/>
        <v>30</v>
      </c>
      <c r="BM14" s="63" t="str">
        <f>IF(BO14&gt;0,"+","")</f>
        <v/>
      </c>
      <c r="BN14" s="64">
        <f ca="1">VLOOKUP(OFFSET(BN14,0,-2),[1]Settings!$F$8:$G$27,2)</f>
        <v>0</v>
      </c>
      <c r="BP14" s="30"/>
      <c r="BQ14" s="60">
        <f>IF(ISNA(VLOOKUP(BO14,[1]Settings!$B$6:$D$45,IF(BT$4="Y",2,3),FALSE)+BP14*IF(BT$4="Y",[1]Settings!$C$5,[1]Settings!$D$5)),0, VLOOKUP(BO14,[1]Settings!$B$6:$D$45,IF(BT$4="Y",2,3),FALSE)+BP14*IF(BT$4="Y",[1]Settings!$C$5,[1]Settings!$D$5))</f>
        <v>0</v>
      </c>
      <c r="BR14" s="61">
        <f>BQ14*BT$7</f>
        <v>0</v>
      </c>
      <c r="BS14" s="61">
        <f t="shared" ca="1" si="33"/>
        <v>7.1428571428571434E-5</v>
      </c>
      <c r="BT14" s="62">
        <f t="shared" ca="1" si="34"/>
        <v>31</v>
      </c>
      <c r="BU14" s="63" t="str">
        <f>IF(BW14&gt;0,"+","")</f>
        <v/>
      </c>
      <c r="BV14" s="64">
        <f ca="1">VLOOKUP(OFFSET(BV14,0,-2),[1]Settings!$F$8:$G$27,2)</f>
        <v>0</v>
      </c>
      <c r="BX14" s="30"/>
      <c r="BY14" s="60">
        <f>IF(ISNA(VLOOKUP(BW14,[1]Settings!$B$6:$D$45,IF(CB$4="Y",2,3),FALSE)+BX14*IF(CB$4="Y",[1]Settings!$C$5,[1]Settings!$D$5)),0, VLOOKUP(BW14,[1]Settings!$B$6:$D$45,IF(CB$4="Y",2,3),FALSE)+BX14*IF(CB$4="Y",[1]Settings!$C$5,[1]Settings!$D$5))</f>
        <v>0</v>
      </c>
      <c r="BZ14" s="61">
        <f>BY14*CB$7</f>
        <v>0</v>
      </c>
      <c r="CA14" s="61">
        <f t="shared" ca="1" si="37"/>
        <v>7.1428571428571434E-5</v>
      </c>
      <c r="CB14" s="62">
        <f t="shared" ca="1" si="38"/>
        <v>36</v>
      </c>
      <c r="CC14" s="63" t="str">
        <f>IF(CE14&gt;0,"+","")</f>
        <v/>
      </c>
      <c r="CD14" s="64">
        <f ca="1">VLOOKUP(OFFSET(CD14,0,-2),[1]Settings!$F$8:$G$27,2)</f>
        <v>0</v>
      </c>
      <c r="CF14" s="30"/>
      <c r="CG14" s="60">
        <f>IF(ISNA(VLOOKUP(CE14,[1]Settings!$B$6:$D$45,IF(CJ$4="Y",2,3),FALSE)+CF14*IF(CJ$4="Y",[1]Settings!$C$5,[1]Settings!$D$5)),0, VLOOKUP(CE14,[1]Settings!$B$6:$D$45,IF(CJ$4="Y",2,3),FALSE)+CF14*IF(CJ$4="Y",[1]Settings!$C$5,[1]Settings!$D$5))</f>
        <v>0</v>
      </c>
      <c r="CH14" s="61">
        <f>CG14*CJ$7</f>
        <v>0</v>
      </c>
      <c r="CI14" s="61">
        <f t="shared" ca="1" si="41"/>
        <v>7.1428571428571434E-5</v>
      </c>
      <c r="CJ14" s="65">
        <f t="shared" ca="1" si="42"/>
        <v>42</v>
      </c>
      <c r="CK14" s="66" t="str">
        <f>IF(CM14&gt;0,"+","")</f>
        <v/>
      </c>
      <c r="CL14" s="64">
        <f ca="1">VLOOKUP(OFFSET(CL14,0,-2),[1]Settings!$J$8:$K$27,2)</f>
        <v>0</v>
      </c>
      <c r="CN14" s="30"/>
      <c r="CO14" s="60">
        <f>IF(ISNA(VLOOKUP(CM14,[1]Settings!$B$6:$D$45,IF(CR$4="Y",2,3),FALSE)+CN14*IF(CR$4="Y",[1]Settings!$C$5,[1]Settings!$D$5)),0, VLOOKUP(CM14,[1]Settings!$B$6:$D$45,IF(CR$4="Y",2,3),FALSE)+CN14*IF(CR$4="Y",[1]Settings!$C$5,[1]Settings!$D$5))</f>
        <v>0</v>
      </c>
      <c r="CP14" s="61">
        <f ca="1">CO14*CR$7</f>
        <v>0</v>
      </c>
      <c r="CQ14" s="61">
        <f ca="1">CP14+OFFSET(CP14,0,-7)-AD14-AL14</f>
        <v>7.1428571428571434E-5</v>
      </c>
      <c r="CR14" s="65">
        <f t="shared" ca="1" si="45"/>
        <v>43</v>
      </c>
      <c r="CS14" s="63" t="str">
        <f>IF(CU14&gt;0,"+","")</f>
        <v/>
      </c>
      <c r="CT14" s="64">
        <f ca="1">VLOOKUP(OFFSET(CT14,0,-2),[1]Settings!$J$8:$K$27,2)</f>
        <v>0</v>
      </c>
      <c r="CU14" s="29"/>
      <c r="CV14" s="30"/>
      <c r="CW14" s="60">
        <f>IF(ISNA(VLOOKUP(CU14,[1]Settings!$B$6:$D$45,IF(CZ$4="Y",2,3),FALSE)+CV14*IF(CZ$4="Y",[1]Settings!$C$5,[1]Settings!$D$5)),0, VLOOKUP(CU14,[1]Settings!$B$6:$D$45,IF(CZ$4="Y",2,3),FALSE)+CV14*IF(CZ$4="Y",[1]Settings!$C$5,[1]Settings!$D$5))</f>
        <v>0</v>
      </c>
      <c r="CX14" s="61">
        <f ca="1">CW14*CZ$7</f>
        <v>0</v>
      </c>
      <c r="CY14" s="61">
        <f ca="1">CX14+OFFSET(CX14,0,-7)-F14</f>
        <v>7.1428571428571434E-5</v>
      </c>
      <c r="CZ14" s="62">
        <f t="shared" ca="1" si="48"/>
        <v>48</v>
      </c>
      <c r="DA14" s="63" t="str">
        <f>IF(DC14&gt;0,"+","")</f>
        <v/>
      </c>
      <c r="DB14" s="64">
        <f ca="1">VLOOKUP(OFFSET(DB14,0,-2),[1]Settings!$J$8:$K$27,2)</f>
        <v>0</v>
      </c>
      <c r="DC14" s="29"/>
      <c r="DD14" s="30"/>
      <c r="DE14" s="60">
        <f>IF(ISNA(VLOOKUP(DC14,[1]Settings!$B$6:$D$45,IF(DH$4="Y",2,3),FALSE)+DD14*IF(DH$4="Y",[1]Settings!$C$5,[1]Settings!$D$5)),0, VLOOKUP(DC14,[1]Settings!$B$6:$D$45,IF(DH$4="Y",2,3),FALSE)+DD14*IF(DH$4="Y",[1]Settings!$C$5,[1]Settings!$D$5))</f>
        <v>0</v>
      </c>
      <c r="DF14" s="61">
        <f ca="1">DE14*DH$7</f>
        <v>0</v>
      </c>
      <c r="DG14" s="61">
        <f ca="1">DF14+OFFSET(DF14,0,-7)-BZ14</f>
        <v>7.1428571428571434E-5</v>
      </c>
      <c r="DH14" s="62">
        <f t="shared" ca="1" si="51"/>
        <v>48</v>
      </c>
      <c r="DI14" s="63" t="str">
        <f>IF(DK14&gt;0,"+","")</f>
        <v/>
      </c>
      <c r="DJ14" s="64">
        <f ca="1">VLOOKUP(OFFSET(DJ14,0,-2),[1]Settings!$J$8:$K$27,2)</f>
        <v>0</v>
      </c>
      <c r="DK14" s="29"/>
      <c r="DL14" s="30"/>
      <c r="DM14" s="60">
        <f>IF(ISNA(VLOOKUP(DK14,[1]Settings!$B$6:$D$45,IF(DP$4="Y",2,3),FALSE)+DL14*IF(DP$4="Y",[1]Settings!$C$5,[1]Settings!$D$5)),0, VLOOKUP(DK14,[1]Settings!$B$6:$D$45,IF(DP$4="Y",2,3),FALSE)+DL14*IF(DP$4="Y",[1]Settings!$C$5,[1]Settings!$D$5))</f>
        <v>0</v>
      </c>
      <c r="DN14" s="61">
        <f ca="1">DM14*DP$7</f>
        <v>0</v>
      </c>
      <c r="DO14" s="61">
        <f ca="1">DN14+OFFSET(DN14,0,-7)-BJ14-BR14</f>
        <v>7.1428571428571434E-5</v>
      </c>
      <c r="DP14" s="62">
        <f t="shared" ca="1" si="54"/>
        <v>45</v>
      </c>
      <c r="DQ14" s="63" t="str">
        <f>IF(DS14&gt;0,"+","")</f>
        <v/>
      </c>
      <c r="DR14" s="64">
        <f ca="1">VLOOKUP(OFFSET(DR14,0,-2),[1]Settings!$J$8:$K$27,2)</f>
        <v>0</v>
      </c>
      <c r="DS14" s="29"/>
      <c r="DT14" s="30"/>
      <c r="DU14" s="60">
        <f>IF(ISNA(VLOOKUP(DS14,[1]Settings!$B$6:$D$45,IF(DX$4="Y",2,3),FALSE)+DT14*IF(DX$4="Y",[1]Settings!$C$5,[1]Settings!$D$5)),0, VLOOKUP(DS14,[1]Settings!$B$6:$D$45,IF(DX$4="Y",2,3),FALSE)+DT14*IF(DX$4="Y",[1]Settings!$C$5,[1]Settings!$D$5))</f>
        <v>0</v>
      </c>
      <c r="DV14" s="61">
        <f ca="1">DU14*DX$7</f>
        <v>0</v>
      </c>
      <c r="DW14" s="61">
        <f t="shared" ca="1" si="87"/>
        <v>7.1428571428571434E-5</v>
      </c>
      <c r="DX14" s="62">
        <f t="shared" ca="1" si="56"/>
        <v>45</v>
      </c>
      <c r="DY14" s="63" t="str">
        <f>IF(EA14&gt;0,"+","")</f>
        <v/>
      </c>
      <c r="DZ14" s="64">
        <f ca="1">VLOOKUP(OFFSET(DZ14,0,-2),[1]Settings!$J$8:$K$27,2)</f>
        <v>0</v>
      </c>
      <c r="EA14" s="29"/>
      <c r="EB14" s="30"/>
      <c r="EC14" s="60">
        <f>IF(ISNA(VLOOKUP(EA14,[1]Settings!$B$6:$D$45,IF(EF$4="Y",2,3),FALSE)+EB14*IF(EF$4="Y",[1]Settings!$C$5,[1]Settings!$D$5)),0, VLOOKUP(EA14,[1]Settings!$B$6:$D$45,IF(EF$4="Y",2,3),FALSE)+EB14*IF(EF$4="Y",[1]Settings!$C$5,[1]Settings!$D$5))</f>
        <v>0</v>
      </c>
      <c r="ED14" s="61">
        <f ca="1">EC14*EF$7</f>
        <v>0</v>
      </c>
      <c r="EE14" s="61">
        <f ca="1">ED14+OFFSET(ED14,0,-7)-N14-V14-CH14-AT14-BB14</f>
        <v>7.1428571428571434E-5</v>
      </c>
      <c r="EF14" s="65">
        <f t="shared" ca="1" si="58"/>
        <v>38</v>
      </c>
      <c r="EG14" s="66" t="str">
        <f>IF(EI14&gt;0,"+","")</f>
        <v/>
      </c>
      <c r="EH14" s="64">
        <f ca="1">VLOOKUP(OFFSET(EH14,0,-2),[1]Settings!$J$8:$K$27,2)</f>
        <v>0</v>
      </c>
      <c r="EI14" s="29"/>
      <c r="EJ14" s="30"/>
      <c r="EK14" s="60">
        <f>IF(ISNA(VLOOKUP(EI14,[1]Settings!$B$6:$D$45,IF(EN$4="Y",2,3),FALSE)+EJ14*IF(EN$4="Y",[1]Settings!$C$5,[1]Settings!$D$5)),0, VLOOKUP(EI14,[1]Settings!$B$6:$D$45,IF(EN$4="Y",2,3),FALSE)+EJ14*IF(EN$4="Y",[1]Settings!$C$5,[1]Settings!$D$5))</f>
        <v>0</v>
      </c>
      <c r="EL14" s="61">
        <f ca="1">EK14*EN$7</f>
        <v>0</v>
      </c>
      <c r="EM14" s="61">
        <f ca="1">EL14+OFFSET(EL14,0,-7)-CP14-CX14</f>
        <v>7.1428571428571434E-5</v>
      </c>
      <c r="EN14" s="65">
        <f t="shared" ca="1" si="59"/>
        <v>40</v>
      </c>
      <c r="EO14" s="63" t="str">
        <f>IF(EQ14&gt;0,"+","")</f>
        <v/>
      </c>
      <c r="EP14" s="64">
        <f ca="1">VLOOKUP(OFFSET(EP14,0,-2),[1]Settings!$J$8:$K$27,2)</f>
        <v>0</v>
      </c>
      <c r="EQ14" s="29"/>
      <c r="ER14" s="30"/>
      <c r="ES14" s="60">
        <f>IF(ISNA(VLOOKUP(EQ14,[1]Settings!$B$6:$D$45,IF(EV$4="Y",2,3),FALSE)+ER14*IF(EV$4="Y",[1]Settings!$C$5,[1]Settings!$D$5)),0, VLOOKUP(EQ14,[1]Settings!$B$6:$D$45,IF(EV$4="Y",2,3),FALSE)+ER14*IF(EV$4="Y",[1]Settings!$C$5,[1]Settings!$D$5))</f>
        <v>0</v>
      </c>
      <c r="ET14" s="61">
        <f ca="1">ES14*EV$7</f>
        <v>0</v>
      </c>
      <c r="EU14" s="61">
        <f ca="1">ET14+OFFSET(ET14,0,-7)-DF14</f>
        <v>7.1428571428571434E-5</v>
      </c>
      <c r="EV14" s="62">
        <f t="shared" ca="1" si="61"/>
        <v>42</v>
      </c>
      <c r="EW14" s="63" t="str">
        <f>IF(EY14&gt;0,"+","")</f>
        <v/>
      </c>
      <c r="EX14" s="64">
        <f ca="1">VLOOKUP(OFFSET(EX14,0,-2),[1]Settings!$J$8:$K$27,2)</f>
        <v>0</v>
      </c>
      <c r="EY14" s="29"/>
      <c r="EZ14" s="30"/>
      <c r="FA14" s="60">
        <f>IF(ISNA(VLOOKUP(EY14,[1]Settings!$B$6:$D$45,IF(FD$4="Y",2,3),FALSE)+EZ14*IF(FD$4="Y",[1]Settings!$C$5,[1]Settings!$D$5)),0, VLOOKUP(EY14,[1]Settings!$B$6:$D$45,IF(FD$4="Y",2,3),FALSE)+EZ14*IF(FD$4="Y",[1]Settings!$C$5,[1]Settings!$D$5))</f>
        <v>0</v>
      </c>
      <c r="FB14" s="61">
        <f t="shared" ca="1" si="62"/>
        <v>0</v>
      </c>
      <c r="FC14" s="61">
        <f ca="1">FB14+OFFSET(FB14,0,-7)-DN14</f>
        <v>7.1428571428571434E-5</v>
      </c>
      <c r="FD14" s="62">
        <f t="shared" ca="1" si="63"/>
        <v>38</v>
      </c>
      <c r="FE14" s="63" t="str">
        <f>IF(FG14&gt;0,"+","")</f>
        <v/>
      </c>
      <c r="FF14" s="64">
        <f ca="1">VLOOKUP(OFFSET(FF14,0,-2),[1]Settings!$J$8:$K$27,2)</f>
        <v>0</v>
      </c>
      <c r="FG14" s="29"/>
      <c r="FH14" s="30"/>
      <c r="FI14" s="60">
        <f>IF(ISNA(VLOOKUP(FG14,[1]Settings!$B$6:$D$45,IF(FL$4="Y",2,3),FALSE)+FH14*IF(FL$4="Y",[1]Settings!$C$5,[1]Settings!$D$5)),0, VLOOKUP(FG14,[1]Settings!$B$6:$D$45,IF(FL$4="Y",2,3),FALSE)+FH14*IF(FL$4="Y",[1]Settings!$C$5,[1]Settings!$D$5))</f>
        <v>0</v>
      </c>
      <c r="FJ14" s="61">
        <f ca="1">FI14*FL$7</f>
        <v>0</v>
      </c>
      <c r="FK14" s="61">
        <f ca="1">FJ14+OFFSET(FJ14,0,-7)-DV14-ED14</f>
        <v>7.1428571428571434E-5</v>
      </c>
      <c r="FL14" s="62">
        <f t="shared" ca="1" si="64"/>
        <v>36</v>
      </c>
      <c r="FM14" s="66" t="str">
        <f>IF(FO14&gt;0,"+","")</f>
        <v/>
      </c>
      <c r="FN14" s="64">
        <f ca="1">VLOOKUP(OFFSET(FN14,0,-2),[1]Settings!$J$8:$K$27,2)</f>
        <v>0</v>
      </c>
      <c r="FO14" s="29"/>
      <c r="FP14" s="30"/>
      <c r="FQ14" s="60">
        <f>IF(ISNA(VLOOKUP(FO14,[1]Settings!$B$6:$D$45,IF(FT$4="Y",2,3),FALSE)+FP14*IF(FT$4="Y",[1]Settings!$C$5,[1]Settings!$D$5)),0, VLOOKUP(FO14,[1]Settings!$B$6:$D$45,IF(FT$4="Y",2,3),FALSE)+FP14*IF(FT$4="Y",[1]Settings!$C$5,[1]Settings!$D$5))</f>
        <v>0</v>
      </c>
      <c r="FR14" s="61">
        <f t="shared" ca="1" si="65"/>
        <v>0</v>
      </c>
      <c r="FS14" s="61">
        <f t="shared" ca="1" si="92"/>
        <v>7.1428571428571434E-5</v>
      </c>
      <c r="FT14" s="62">
        <f t="shared" ca="1" si="66"/>
        <v>36</v>
      </c>
      <c r="FU14" s="67" t="str">
        <f>IF(FW14&gt;0,"+","")</f>
        <v/>
      </c>
      <c r="FV14" s="64">
        <f ca="1">VLOOKUP(OFFSET(FV14,0,-2),[1]Settings!$J$8:$K$27,2)</f>
        <v>0</v>
      </c>
      <c r="FW14" s="29"/>
      <c r="FX14" s="30"/>
      <c r="FY14" s="60">
        <f>IF(ISNA(VLOOKUP(FW14,[1]Settings!$B$6:$D$45,IF(GB$4="Y",2,3),FALSE)+FX14*IF(GB$4="Y",[1]Settings!$C$5,[1]Settings!$D$5)),0, VLOOKUP(FW14,[1]Settings!$B$6:$D$45,IF(GB$4="Y",2,3),FALSE)+FX14*IF(GB$4="Y",[1]Settings!$C$5,[1]Settings!$D$5))</f>
        <v>0</v>
      </c>
      <c r="FZ14" s="61">
        <f t="shared" si="93"/>
        <v>0</v>
      </c>
      <c r="GA14" s="61">
        <f t="shared" ca="1" si="94"/>
        <v>7.1428571428571434E-5</v>
      </c>
      <c r="GB14" s="62">
        <f t="shared" ca="1" si="67"/>
        <v>33</v>
      </c>
      <c r="GC14" s="67" t="str">
        <f>IF(GE14&gt;0,"+","")</f>
        <v/>
      </c>
      <c r="GD14" s="64">
        <f ca="1">VLOOKUP(OFFSET(GD14,0,-2),[1]Settings!$J$8:$K$27,2)</f>
        <v>0</v>
      </c>
      <c r="GE14" s="29"/>
      <c r="GF14" s="30"/>
      <c r="GG14" s="60">
        <f>IF(ISNA(VLOOKUP(GE14,[1]Settings!$B$6:$D$45,IF(GJ$4="Y",2,3),FALSE)+GF14*IF(GJ$4="Y",[1]Settings!$C$5,[1]Settings!$D$5)),0, VLOOKUP(GE14,[1]Settings!$B$6:$D$45,IF(GJ$4="Y",2,3),FALSE)+GF14*IF(GJ$4="Y",[1]Settings!$C$5,[1]Settings!$D$5))</f>
        <v>0</v>
      </c>
      <c r="GH14" s="61">
        <f t="shared" si="95"/>
        <v>0</v>
      </c>
      <c r="GI14" s="61">
        <f t="shared" ca="1" si="96"/>
        <v>7.1428571428571434E-5</v>
      </c>
      <c r="GJ14" s="62">
        <f t="shared" ca="1" si="68"/>
        <v>37</v>
      </c>
      <c r="GK14" s="67" t="str">
        <f>IF(GM14&gt;0,"+","")</f>
        <v/>
      </c>
      <c r="GL14" s="64">
        <f ca="1">VLOOKUP(OFFSET(GL14,0,-2),[1]Settings!$J$8:$K$27,2)</f>
        <v>0</v>
      </c>
      <c r="GM14" s="29"/>
      <c r="GN14" s="30"/>
      <c r="GO14" s="60">
        <f>IF(ISNA(VLOOKUP(GM14,[1]Settings!$B$6:$D$45,IF(GR$4="Y",2,3),FALSE)+GN14*IF(GR$4="Y",[1]Settings!$C$5,[1]Settings!$D$5)),0, VLOOKUP(GM14,[1]Settings!$B$6:$D$45,IF(GR$4="Y",2,3),FALSE)+GN14*IF(GR$4="Y",[1]Settings!$C$5,[1]Settings!$D$5))</f>
        <v>0</v>
      </c>
      <c r="GP14" s="61">
        <f t="shared" si="97"/>
        <v>0</v>
      </c>
      <c r="GQ14" s="61">
        <f t="shared" ca="1" si="98"/>
        <v>7.1428571428571434E-5</v>
      </c>
      <c r="GR14" s="62">
        <f t="shared" ca="1" si="69"/>
        <v>38</v>
      </c>
      <c r="GS14" s="67" t="str">
        <f>IF(GU14&gt;0,"+","")</f>
        <v/>
      </c>
      <c r="GT14" s="64">
        <f ca="1">VLOOKUP(OFFSET(GT14,0,-2),[1]Settings!$J$8:$K$27,2)</f>
        <v>0</v>
      </c>
      <c r="GU14" s="29"/>
      <c r="GV14" s="30"/>
      <c r="GW14" s="60">
        <f>IF(ISNA(VLOOKUP(GU14,[1]Settings!$B$6:$D$45,IF(GZ$4="Y",2,3),FALSE)+GV14*IF(GZ$4="Y",[1]Settings!$C$5,[1]Settings!$D$5)),0, VLOOKUP(GU14,[1]Settings!$B$6:$D$45,IF(GZ$4="Y",2,3),FALSE)+GV14*IF(GZ$4="Y",[1]Settings!$C$5,[1]Settings!$D$5))</f>
        <v>0</v>
      </c>
      <c r="GX14" s="61">
        <f t="shared" si="99"/>
        <v>0</v>
      </c>
      <c r="GY14" s="61">
        <f t="shared" ca="1" si="100"/>
        <v>7.1428571428571434E-5</v>
      </c>
      <c r="GZ14" s="65">
        <f t="shared" ca="1" si="70"/>
        <v>44</v>
      </c>
      <c r="HA14" s="66"/>
      <c r="HB14" s="64"/>
      <c r="HC14" s="29"/>
      <c r="HD14" s="30"/>
      <c r="HE14" s="60">
        <f>IF(ISNA(VLOOKUP(HC14,[1]Settings!$B$6:$D$45,IF(HH$4="Y",2,3),FALSE)+HD14*IF(HH$4="Y",[1]Settings!$C$5,[1]Settings!$D$5)),0, VLOOKUP(HC14,[1]Settings!$B$6:$D$45,IF(HH$4="Y",2,3),FALSE)+HD14*IF(HH$4="Y",[1]Settings!$C$5,[1]Settings!$D$5))</f>
        <v>0</v>
      </c>
      <c r="HF14" s="61">
        <f t="shared" si="71"/>
        <v>0</v>
      </c>
      <c r="HG14" s="61">
        <f t="shared" ca="1" si="101"/>
        <v>7.1428571428571434E-5</v>
      </c>
      <c r="HH14" s="62">
        <f t="shared" ca="1" si="72"/>
        <v>41</v>
      </c>
      <c r="HI14" s="67"/>
      <c r="HJ14" s="64"/>
      <c r="HK14" s="29"/>
      <c r="HL14" s="30"/>
      <c r="HM14" s="60">
        <f>IF(ISNA(VLOOKUP(HK14,[1]Settings!$B$6:$D$45,IF(HP$4="Y",2,3),FALSE)+HL14*IF(HP$4="Y",[1]Settings!$C$5,[1]Settings!$D$5)),0, VLOOKUP(HK14,[1]Settings!$B$6:$D$45,IF(HP$4="Y",2,3),FALSE)+HL14*IF(HP$4="Y",[1]Settings!$C$5,[1]Settings!$D$5))</f>
        <v>0</v>
      </c>
      <c r="HN14" s="61">
        <f t="shared" si="73"/>
        <v>0</v>
      </c>
      <c r="HO14" s="61">
        <f t="shared" ca="1" si="102"/>
        <v>7.1428571428571434E-5</v>
      </c>
      <c r="HP14" s="62">
        <f t="shared" ca="1" si="74"/>
        <v>40</v>
      </c>
      <c r="HQ14" s="67"/>
      <c r="HR14" s="64"/>
      <c r="HS14" s="29">
        <v>15</v>
      </c>
      <c r="HT14" s="30"/>
      <c r="HU14" s="60">
        <f>IF(ISNA(VLOOKUP(HS14,[1]Settings!$B$6:$D$45,IF(HX$4="Y",2,3),FALSE)+HT14*IF(HX$4="Y",[1]Settings!$C$5,[1]Settings!$D$5)),0, VLOOKUP(HS14,[1]Settings!$B$6:$D$45,IF(HX$4="Y",2,3),FALSE)+HT14*IF(HX$4="Y",[1]Settings!$C$5,[1]Settings!$D$5))</f>
        <v>6</v>
      </c>
      <c r="HV14" s="61">
        <f t="shared" si="75"/>
        <v>6</v>
      </c>
      <c r="HW14" s="61">
        <f t="shared" ca="1" si="103"/>
        <v>6.0000714285714283</v>
      </c>
      <c r="HX14" s="62">
        <f t="shared" ca="1" si="76"/>
        <v>30</v>
      </c>
      <c r="HY14" s="67"/>
      <c r="HZ14" s="64"/>
      <c r="IA14" s="29"/>
      <c r="IB14" s="30"/>
      <c r="IC14" s="60">
        <f>IF(ISNA(VLOOKUP(IA14,[1]Settings!$B$6:$D$45,IF(IF$4="Y",2,3),FALSE)+IB14*IF(IF$4="Y",[1]Settings!$C$5,[1]Settings!$D$5)),0, VLOOKUP(IA14,[1]Settings!$B$6:$D$45,IF(IF$4="Y",2,3),FALSE)+IB14*IF(IF$4="Y",[1]Settings!$C$5,[1]Settings!$D$5))</f>
        <v>0</v>
      </c>
      <c r="ID14" s="61">
        <f t="shared" si="77"/>
        <v>0</v>
      </c>
      <c r="IE14" s="61">
        <f t="shared" ca="1" si="104"/>
        <v>6.0000714285714283</v>
      </c>
      <c r="IF14" s="62">
        <f t="shared" ca="1" si="78"/>
        <v>32</v>
      </c>
      <c r="IG14" s="66"/>
      <c r="IH14" s="64"/>
      <c r="II14" s="29"/>
      <c r="IJ14" s="30"/>
      <c r="IK14" s="60">
        <f>IF(ISNA(VLOOKUP(II14,[1]Settings!$B$6:$D$45,IF(IN$4="Y",2,3),FALSE)+IJ14*IF(IN$4="Y",[1]Settings!$C$5,[1]Settings!$D$5)),0, VLOOKUP(II14,[1]Settings!$B$6:$D$45,IF(IN$4="Y",2,3),FALSE)+IJ14*IF(IN$4="Y",[1]Settings!$C$5,[1]Settings!$D$5))</f>
        <v>0</v>
      </c>
      <c r="IL14" s="61">
        <f t="shared" si="79"/>
        <v>0</v>
      </c>
      <c r="IM14" s="61">
        <f t="shared" ca="1" si="105"/>
        <v>6.0000714285714283</v>
      </c>
      <c r="IN14" s="62">
        <f t="shared" ca="1" si="80"/>
        <v>30</v>
      </c>
      <c r="IO14" s="67"/>
      <c r="IP14" s="64"/>
      <c r="IQ14" s="29"/>
      <c r="IR14" s="30"/>
      <c r="IS14" s="60">
        <f>IF(ISNA(VLOOKUP(IQ14,[1]Settings!$B$6:$D$45,IF(IV$4="Y",2,3),FALSE)+IR14*IF(IV$4="Y",[1]Settings!$C$5,[1]Settings!$D$5)),0, VLOOKUP(IQ14,[1]Settings!$B$6:$D$45,IF(IV$4="Y",2,3),FALSE)+IR14*IF(IV$4="Y",[1]Settings!$C$5,[1]Settings!$D$5))</f>
        <v>0</v>
      </c>
      <c r="IT14" s="61">
        <f t="shared" si="81"/>
        <v>0</v>
      </c>
      <c r="IU14" s="61">
        <f t="shared" ca="1" si="106"/>
        <v>6.0000714285714283</v>
      </c>
      <c r="IV14" s="62">
        <f t="shared" ca="1" si="82"/>
        <v>30</v>
      </c>
      <c r="IW14" s="67"/>
      <c r="IX14" s="64"/>
      <c r="IY14" s="29"/>
      <c r="IZ14" s="30"/>
      <c r="JA14" s="60">
        <f>IF(ISNA(VLOOKUP(IY14,[1]Settings!$B$6:$D$45,IF(JD$4="Y",2,3),FALSE)+IZ14*IF(JD$4="Y",[1]Settings!$C$5,[1]Settings!$D$5)),0, VLOOKUP(IY14,[1]Settings!$B$6:$D$45,IF(JD$4="Y",2,3),FALSE)+IZ14*IF(JD$4="Y",[1]Settings!$C$5,[1]Settings!$D$5))</f>
        <v>0</v>
      </c>
      <c r="JB14" s="61">
        <f t="shared" si="83"/>
        <v>0</v>
      </c>
      <c r="JC14" s="61">
        <f t="shared" ca="1" si="107"/>
        <v>7.1428571428278076E-5</v>
      </c>
      <c r="JD14" s="62">
        <f t="shared" ca="1" si="84"/>
        <v>40</v>
      </c>
      <c r="JE14" s="67"/>
      <c r="JF14" s="64"/>
      <c r="JG14" s="29"/>
      <c r="JH14" s="30"/>
      <c r="JI14" s="60">
        <f>IF(ISNA(VLOOKUP(JG14,[1]Settings!$B$6:$D$45,IF(JL$4="Y",2,3),FALSE)+JH14*IF(JL$4="Y",[1]Settings!$C$5,[1]Settings!$D$5)),0, VLOOKUP(JG14,[1]Settings!$B$6:$D$45,IF(JL$4="Y",2,3),FALSE)+JH14*IF(JL$4="Y",[1]Settings!$C$5,[1]Settings!$D$5))</f>
        <v>0</v>
      </c>
      <c r="JJ14" s="61">
        <f t="shared" si="85"/>
        <v>0</v>
      </c>
      <c r="JK14" s="61">
        <f t="shared" ca="1" si="108"/>
        <v>7.1428571428278076E-5</v>
      </c>
      <c r="JL14" s="62">
        <f t="shared" ca="1" si="86"/>
        <v>40</v>
      </c>
    </row>
    <row r="15" spans="1:272 1145:1145">
      <c r="A15" s="59" t="s">
        <v>96</v>
      </c>
      <c r="B15" s="59"/>
      <c r="C15" s="28">
        <v>14</v>
      </c>
      <c r="D15" s="30">
        <v>1</v>
      </c>
      <c r="E15" s="60">
        <f>IF(ISNA(VLOOKUP(C15,[1]Settings!$B$6:$D$45,IF(H$4="Y",2,3),FALSE)+D15*IF(H$4="Y",[1]Settings!$C$5,[1]Settings!$D$5)),0, VLOOKUP(C15,[1]Settings!$B$6:$D$45,IF(H$4="Y",2,3),FALSE)+D15*IF(H$4="Y",[1]Settings!$C$5,[1]Settings!$D$5))</f>
        <v>8</v>
      </c>
      <c r="F15" s="61">
        <f t="shared" si="0"/>
        <v>4.8</v>
      </c>
      <c r="G15" s="61">
        <f t="shared" si="1"/>
        <v>4.8000666666666669</v>
      </c>
      <c r="H15" s="62">
        <f t="shared" si="2"/>
        <v>14</v>
      </c>
      <c r="I15" s="63" t="str">
        <f t="shared" si="3"/>
        <v/>
      </c>
      <c r="J15" s="64">
        <f ca="1">VLOOKUP(OFFSET(J15,0,-2),[1]Settings!$F$8:$G$27,2)</f>
        <v>0</v>
      </c>
      <c r="L15" s="30"/>
      <c r="M15" s="60">
        <f>IF(ISNA(VLOOKUP(K15,[1]Settings!$B$6:$D$45,IF(P$4="Y",2,3),FALSE)+L15*IF(P$4="Y",[1]Settings!$C$5,[1]Settings!$D$5)),0, VLOOKUP(K15,[1]Settings!$B$6:$D$45,IF(P$4="Y",2,3),FALSE)+L15*IF(P$4="Y",[1]Settings!$C$5,[1]Settings!$D$5))</f>
        <v>0</v>
      </c>
      <c r="N15" s="61">
        <f t="shared" si="4"/>
        <v>0</v>
      </c>
      <c r="O15" s="61">
        <f t="shared" ca="1" si="5"/>
        <v>4.8000666666666669</v>
      </c>
      <c r="P15" s="62">
        <f t="shared" ca="1" si="6"/>
        <v>14</v>
      </c>
      <c r="Q15" s="63" t="str">
        <f t="shared" si="7"/>
        <v/>
      </c>
      <c r="R15" s="64">
        <f ca="1">VLOOKUP(OFFSET(R15,0,-2),[1]Settings!$F$8:$G$27,2)</f>
        <v>0</v>
      </c>
      <c r="T15" s="30"/>
      <c r="U15" s="60">
        <f>IF(ISNA(VLOOKUP(S15,[1]Settings!$B$6:$D$45,IF(X$4="Y",2,3),FALSE)+T15*IF(X$4="Y",[1]Settings!$C$5,[1]Settings!$D$5)),0, VLOOKUP(S15,[1]Settings!$B$6:$D$45,IF(X$4="Y",2,3),FALSE)+T15*IF(X$4="Y",[1]Settings!$C$5,[1]Settings!$D$5))</f>
        <v>0</v>
      </c>
      <c r="V15" s="61">
        <f t="shared" si="8"/>
        <v>0</v>
      </c>
      <c r="W15" s="61">
        <f t="shared" ca="1" si="9"/>
        <v>4.8000666666666669</v>
      </c>
      <c r="X15" s="62">
        <f t="shared" ca="1" si="10"/>
        <v>14</v>
      </c>
      <c r="Y15" s="63" t="str">
        <f t="shared" si="11"/>
        <v>+</v>
      </c>
      <c r="Z15" s="64">
        <f ca="1">VLOOKUP(OFFSET(Z15,0,-2),[1]Settings!$F$8:$G$27,2)</f>
        <v>0</v>
      </c>
      <c r="AA15" s="29">
        <v>1</v>
      </c>
      <c r="AB15" s="30">
        <v>1</v>
      </c>
      <c r="AC15" s="60">
        <f>IF(ISNA(VLOOKUP(AA15,[1]Settings!$B$6:$D$45,IF(AF$4="Y",2,3),FALSE)+AB15*IF(AF$4="Y",[1]Settings!$C$5,[1]Settings!$D$5)),0, VLOOKUP(AA15,[1]Settings!$B$6:$D$45,IF(AF$4="Y",2,3),FALSE)+AB15*IF(AF$4="Y",[1]Settings!$C$5,[1]Settings!$D$5))</f>
        <v>31</v>
      </c>
      <c r="AD15" s="61">
        <f t="shared" si="12"/>
        <v>2.79</v>
      </c>
      <c r="AE15" s="61">
        <f t="shared" ca="1" si="13"/>
        <v>7.590066666666667</v>
      </c>
      <c r="AF15" s="62">
        <f t="shared" ca="1" si="14"/>
        <v>10</v>
      </c>
      <c r="AG15" s="63" t="str">
        <f t="shared" si="15"/>
        <v>+</v>
      </c>
      <c r="AH15" s="64">
        <f ca="1">VLOOKUP(OFFSET(AH15,0,-2),[1]Settings!$F$8:$G$27,2)</f>
        <v>0.05</v>
      </c>
      <c r="AI15" s="29">
        <v>6</v>
      </c>
      <c r="AJ15" s="30"/>
      <c r="AK15" s="60">
        <f>IF(ISNA(VLOOKUP(AI15,[1]Settings!$B$6:$D$45,IF(AN$4="Y",2,3),FALSE)+AJ15*IF(AN$4="Y",[1]Settings!$C$5,[1]Settings!$D$5)),0, VLOOKUP(AI15,[1]Settings!$B$6:$D$45,IF(AN$4="Y",2,3),FALSE)+AJ15*IF(AN$4="Y",[1]Settings!$C$5,[1]Settings!$D$5))</f>
        <v>15</v>
      </c>
      <c r="AL15" s="61">
        <f t="shared" si="16"/>
        <v>1.3499999999999999</v>
      </c>
      <c r="AM15" s="61">
        <f t="shared" ca="1" si="17"/>
        <v>8.9400666666666666</v>
      </c>
      <c r="AN15" s="62">
        <f t="shared" ca="1" si="18"/>
        <v>8</v>
      </c>
      <c r="AO15" s="63" t="str">
        <f t="shared" si="19"/>
        <v>+</v>
      </c>
      <c r="AP15" s="64">
        <f ca="1">VLOOKUP(OFFSET(AP15,0,-2),[1]Settings!$F$8:$G$27,2)</f>
        <v>0.05</v>
      </c>
      <c r="AQ15" s="29">
        <v>2</v>
      </c>
      <c r="AR15" s="30"/>
      <c r="AS15" s="60">
        <f>IF(ISNA(VLOOKUP(AQ15,[1]Settings!$B$6:$D$45,IF(AV$4="Y",2,3),FALSE)+AR15*IF(AV$4="Y",[1]Settings!$C$5,[1]Settings!$D$5)),0, VLOOKUP(AQ15,[1]Settings!$B$6:$D$45,IF(AV$4="Y",2,3),FALSE)+AR15*IF(AV$4="Y",[1]Settings!$C$5,[1]Settings!$D$5))</f>
        <v>25</v>
      </c>
      <c r="AT15" s="61">
        <f t="shared" si="20"/>
        <v>2</v>
      </c>
      <c r="AU15" s="61">
        <f t="shared" ca="1" si="21"/>
        <v>10.940066666666667</v>
      </c>
      <c r="AV15" s="62">
        <f t="shared" ca="1" si="22"/>
        <v>6</v>
      </c>
      <c r="AW15" s="63" t="str">
        <f t="shared" si="23"/>
        <v>+</v>
      </c>
      <c r="AX15" s="64">
        <f ca="1">VLOOKUP(OFFSET(AX15,0,-2),[1]Settings!$F$8:$G$27,2)</f>
        <v>0.1</v>
      </c>
      <c r="AY15" s="29">
        <v>1</v>
      </c>
      <c r="AZ15" s="30">
        <v>1</v>
      </c>
      <c r="BA15" s="60">
        <f>IF(ISNA(VLOOKUP(AY15,[1]Settings!$B$6:$D$45,IF(BD$4="Y",2,3),FALSE)+AZ15*IF(BD$4="Y",[1]Settings!$C$5,[1]Settings!$D$5)),0, VLOOKUP(AY15,[1]Settings!$B$6:$D$45,IF(BD$4="Y",2,3),FALSE)+AZ15*IF(BD$4="Y",[1]Settings!$C$5,[1]Settings!$D$5))</f>
        <v>31</v>
      </c>
      <c r="BB15" s="61">
        <f t="shared" si="24"/>
        <v>2.48</v>
      </c>
      <c r="BC15" s="61">
        <f t="shared" ca="1" si="25"/>
        <v>13.420066666666667</v>
      </c>
      <c r="BD15" s="62">
        <f t="shared" ca="1" si="26"/>
        <v>5</v>
      </c>
      <c r="BE15" s="63" t="str">
        <f t="shared" si="27"/>
        <v/>
      </c>
      <c r="BF15" s="64">
        <f ca="1">VLOOKUP(OFFSET(BF15,0,-2),[1]Settings!$F$8:$G$27,2)</f>
        <v>0.1</v>
      </c>
      <c r="BH15" s="30"/>
      <c r="BI15" s="60">
        <f>IF(ISNA(VLOOKUP(BG15,[1]Settings!$B$6:$D$45,IF(BL$4="Y",2,3),FALSE)+BH15*IF(BL$4="Y",[1]Settings!$C$5,[1]Settings!$D$5)),0, VLOOKUP(BG15,[1]Settings!$B$6:$D$45,IF(BL$4="Y",2,3),FALSE)+BH15*IF(BL$4="Y",[1]Settings!$C$5,[1]Settings!$D$5))</f>
        <v>0</v>
      </c>
      <c r="BJ15" s="61">
        <f t="shared" si="28"/>
        <v>0</v>
      </c>
      <c r="BK15" s="61">
        <f t="shared" ca="1" si="29"/>
        <v>13.420066666666667</v>
      </c>
      <c r="BL15" s="62">
        <f t="shared" ca="1" si="30"/>
        <v>5</v>
      </c>
      <c r="BM15" s="63" t="str">
        <f t="shared" si="31"/>
        <v>+</v>
      </c>
      <c r="BN15" s="64">
        <f ca="1">VLOOKUP(OFFSET(BN15,0,-2),[1]Settings!$F$8:$G$27,2)</f>
        <v>0.1</v>
      </c>
      <c r="BO15" s="29">
        <v>4</v>
      </c>
      <c r="BP15" s="30"/>
      <c r="BQ15" s="60">
        <f>IF(ISNA(VLOOKUP(BO15,[1]Settings!$B$6:$D$45,IF(BT$4="Y",2,3),FALSE)+BP15*IF(BT$4="Y",[1]Settings!$C$5,[1]Settings!$D$5)),0, VLOOKUP(BO15,[1]Settings!$B$6:$D$45,IF(BT$4="Y",2,3),FALSE)+BP15*IF(BT$4="Y",[1]Settings!$C$5,[1]Settings!$D$5))</f>
        <v>18</v>
      </c>
      <c r="BR15" s="61">
        <f t="shared" si="32"/>
        <v>1.44</v>
      </c>
      <c r="BS15" s="61">
        <f t="shared" ca="1" si="33"/>
        <v>14.860066666666667</v>
      </c>
      <c r="BT15" s="62">
        <f t="shared" ca="1" si="34"/>
        <v>4</v>
      </c>
      <c r="BU15" s="63" t="str">
        <f t="shared" si="35"/>
        <v/>
      </c>
      <c r="BV15" s="64">
        <f ca="1">VLOOKUP(OFFSET(BV15,0,-2),[1]Settings!$F$8:$G$27,2)</f>
        <v>0.1</v>
      </c>
      <c r="BX15" s="30"/>
      <c r="BY15" s="60">
        <f>IF(ISNA(VLOOKUP(BW15,[1]Settings!$B$6:$D$45,IF(CB$4="Y",2,3),FALSE)+BX15*IF(CB$4="Y",[1]Settings!$C$5,[1]Settings!$D$5)),0, VLOOKUP(BW15,[1]Settings!$B$6:$D$45,IF(CB$4="Y",2,3),FALSE)+BX15*IF(CB$4="Y",[1]Settings!$C$5,[1]Settings!$D$5))</f>
        <v>0</v>
      </c>
      <c r="BZ15" s="61">
        <f t="shared" si="36"/>
        <v>0</v>
      </c>
      <c r="CA15" s="61">
        <f t="shared" ca="1" si="37"/>
        <v>14.860066666666667</v>
      </c>
      <c r="CB15" s="62">
        <f t="shared" ca="1" si="38"/>
        <v>6</v>
      </c>
      <c r="CC15" s="63" t="str">
        <f t="shared" si="39"/>
        <v/>
      </c>
      <c r="CD15" s="64">
        <f ca="1">VLOOKUP(OFFSET(CD15,0,-2),[1]Settings!$F$8:$G$27,2)</f>
        <v>0.1</v>
      </c>
      <c r="CF15" s="30"/>
      <c r="CG15" s="60">
        <f>IF(ISNA(VLOOKUP(CE15,[1]Settings!$B$6:$D$45,IF(CJ$4="Y",2,3),FALSE)+CF15*IF(CJ$4="Y",[1]Settings!$C$5,[1]Settings!$D$5)),0, VLOOKUP(CE15,[1]Settings!$B$6:$D$45,IF(CJ$4="Y",2,3),FALSE)+CF15*IF(CJ$4="Y",[1]Settings!$C$5,[1]Settings!$D$5))</f>
        <v>0</v>
      </c>
      <c r="CH15" s="61">
        <f t="shared" si="40"/>
        <v>0</v>
      </c>
      <c r="CI15" s="61">
        <f t="shared" ca="1" si="41"/>
        <v>14.860066666666667</v>
      </c>
      <c r="CJ15" s="65">
        <f t="shared" ca="1" si="42"/>
        <v>10</v>
      </c>
      <c r="CK15" s="66" t="str">
        <f t="shared" ref="CK15:CK37" si="114">IF(CM15&gt;0,"+","")</f>
        <v/>
      </c>
      <c r="CL15" s="64">
        <f ca="1">VLOOKUP(OFFSET(CL15,0,-2),[1]Settings!$J$8:$K$27,2)</f>
        <v>0.05</v>
      </c>
      <c r="CN15" s="30"/>
      <c r="CO15" s="60">
        <f>IF(ISNA(VLOOKUP(CM15,[1]Settings!$B$6:$D$45,IF(CR$4="Y",2,3),FALSE)+CN15*IF(CR$4="Y",[1]Settings!$C$5,[1]Settings!$D$5)),0, VLOOKUP(CM15,[1]Settings!$B$6:$D$45,IF(CR$4="Y",2,3),FALSE)+CN15*IF(CR$4="Y",[1]Settings!$C$5,[1]Settings!$D$5))</f>
        <v>0</v>
      </c>
      <c r="CP15" s="61">
        <f t="shared" ca="1" si="43"/>
        <v>0</v>
      </c>
      <c r="CQ15" s="61">
        <f t="shared" ca="1" si="44"/>
        <v>10.720066666666666</v>
      </c>
      <c r="CR15" s="65">
        <f t="shared" ca="1" si="45"/>
        <v>17</v>
      </c>
      <c r="CS15" s="63" t="str">
        <f t="shared" si="109"/>
        <v/>
      </c>
      <c r="CT15" s="64">
        <f ca="1">VLOOKUP(OFFSET(CT15,0,-2),[1]Settings!$J$8:$K$27,2)</f>
        <v>0</v>
      </c>
      <c r="CU15" s="29"/>
      <c r="CV15" s="30"/>
      <c r="CW15" s="60">
        <f>IF(ISNA(VLOOKUP(CU15,[1]Settings!$B$6:$D$45,IF(CZ$4="Y",2,3),FALSE)+CV15*IF(CZ$4="Y",[1]Settings!$C$5,[1]Settings!$D$5)),0, VLOOKUP(CU15,[1]Settings!$B$6:$D$45,IF(CZ$4="Y",2,3),FALSE)+CV15*IF(CZ$4="Y",[1]Settings!$C$5,[1]Settings!$D$5))</f>
        <v>0</v>
      </c>
      <c r="CX15" s="61">
        <f t="shared" ca="1" si="46"/>
        <v>0</v>
      </c>
      <c r="CY15" s="61">
        <f ca="1">CX15+OFFSET(CX15,0,-7)-F15</f>
        <v>5.9200666666666661</v>
      </c>
      <c r="CZ15" s="62">
        <f t="shared" ca="1" si="48"/>
        <v>26</v>
      </c>
      <c r="DA15" s="63" t="str">
        <f t="shared" si="110"/>
        <v/>
      </c>
      <c r="DB15" s="64">
        <f ca="1">VLOOKUP(OFFSET(DB15,0,-2),[1]Settings!$J$8:$K$27,2)</f>
        <v>0</v>
      </c>
      <c r="DC15" s="29"/>
      <c r="DD15" s="30"/>
      <c r="DE15" s="60">
        <f>IF(ISNA(VLOOKUP(DC15,[1]Settings!$B$6:$D$45,IF(DH$4="Y",2,3),FALSE)+DD15*IF(DH$4="Y",[1]Settings!$C$5,[1]Settings!$D$5)),0, VLOOKUP(DC15,[1]Settings!$B$6:$D$45,IF(DH$4="Y",2,3),FALSE)+DD15*IF(DH$4="Y",[1]Settings!$C$5,[1]Settings!$D$5))</f>
        <v>0</v>
      </c>
      <c r="DF15" s="61">
        <f t="shared" ca="1" si="49"/>
        <v>0</v>
      </c>
      <c r="DG15" s="61">
        <f t="shared" ca="1" si="50"/>
        <v>5.9200666666666661</v>
      </c>
      <c r="DH15" s="62">
        <f t="shared" ca="1" si="51"/>
        <v>27</v>
      </c>
      <c r="DI15" s="63" t="str">
        <f t="shared" si="111"/>
        <v/>
      </c>
      <c r="DJ15" s="64">
        <f ca="1">VLOOKUP(OFFSET(DJ15,0,-2),[1]Settings!$J$8:$K$27,2)</f>
        <v>0</v>
      </c>
      <c r="DK15" s="29"/>
      <c r="DL15" s="30"/>
      <c r="DM15" s="60">
        <f>IF(ISNA(VLOOKUP(DK15,[1]Settings!$B$6:$D$45,IF(DP$4="Y",2,3),FALSE)+DL15*IF(DP$4="Y",[1]Settings!$C$5,[1]Settings!$D$5)),0, VLOOKUP(DK15,[1]Settings!$B$6:$D$45,IF(DP$4="Y",2,3),FALSE)+DL15*IF(DP$4="Y",[1]Settings!$C$5,[1]Settings!$D$5))</f>
        <v>0</v>
      </c>
      <c r="DN15" s="61">
        <f t="shared" ca="1" si="52"/>
        <v>0</v>
      </c>
      <c r="DO15" s="61">
        <f t="shared" ca="1" si="53"/>
        <v>4.4800666666666658</v>
      </c>
      <c r="DP15" s="62">
        <f t="shared" ca="1" si="54"/>
        <v>33</v>
      </c>
      <c r="DQ15" s="63" t="str">
        <f t="shared" si="112"/>
        <v/>
      </c>
      <c r="DR15" s="64">
        <f ca="1">VLOOKUP(OFFSET(DR15,0,-2),[1]Settings!$J$8:$K$27,2)</f>
        <v>0</v>
      </c>
      <c r="DS15" s="29"/>
      <c r="DT15" s="30"/>
      <c r="DU15" s="60">
        <f>IF(ISNA(VLOOKUP(DS15,[1]Settings!$B$6:$D$45,IF(DX$4="Y",2,3),FALSE)+DT15*IF(DX$4="Y",[1]Settings!$C$5,[1]Settings!$D$5)),0, VLOOKUP(DS15,[1]Settings!$B$6:$D$45,IF(DX$4="Y",2,3),FALSE)+DT15*IF(DX$4="Y",[1]Settings!$C$5,[1]Settings!$D$5))</f>
        <v>0</v>
      </c>
      <c r="DV15" s="61">
        <f t="shared" ca="1" si="55"/>
        <v>0</v>
      </c>
      <c r="DW15" s="61">
        <f t="shared" ca="1" si="87"/>
        <v>4.4800666666666658</v>
      </c>
      <c r="DX15" s="62">
        <f t="shared" ca="1" si="56"/>
        <v>33</v>
      </c>
      <c r="DY15" s="63" t="str">
        <f t="shared" si="113"/>
        <v/>
      </c>
      <c r="DZ15" s="64">
        <f ca="1">VLOOKUP(OFFSET(DZ15,0,-2),[1]Settings!$J$8:$K$27,2)</f>
        <v>0</v>
      </c>
      <c r="EA15" s="29"/>
      <c r="EB15" s="30"/>
      <c r="EC15" s="60">
        <f>IF(ISNA(VLOOKUP(EA15,[1]Settings!$B$6:$D$45,IF(EF$4="Y",2,3),FALSE)+EB15*IF(EF$4="Y",[1]Settings!$C$5,[1]Settings!$D$5)),0, VLOOKUP(EA15,[1]Settings!$B$6:$D$45,IF(EF$4="Y",2,3),FALSE)+EB15*IF(EF$4="Y",[1]Settings!$C$5,[1]Settings!$D$5))</f>
        <v>0</v>
      </c>
      <c r="ED15" s="61">
        <f t="shared" ca="1" si="88"/>
        <v>0</v>
      </c>
      <c r="EE15" s="61">
        <f t="shared" ca="1" si="57"/>
        <v>6.6666666665771146E-5</v>
      </c>
      <c r="EF15" s="65">
        <f t="shared" ca="1" si="58"/>
        <v>39</v>
      </c>
      <c r="EG15" s="66" t="str">
        <f>IF(EI15&gt;0,"+","")</f>
        <v/>
      </c>
      <c r="EH15" s="64">
        <f ca="1">VLOOKUP(OFFSET(EH15,0,-2),[1]Settings!$J$8:$K$27,2)</f>
        <v>0</v>
      </c>
      <c r="EI15" s="29"/>
      <c r="EJ15" s="30"/>
      <c r="EK15" s="60">
        <f>IF(ISNA(VLOOKUP(EI15,[1]Settings!$B$6:$D$45,IF(EN$4="Y",2,3),FALSE)+EJ15*IF(EN$4="Y",[1]Settings!$C$5,[1]Settings!$D$5)),0, VLOOKUP(EI15,[1]Settings!$B$6:$D$45,IF(EN$4="Y",2,3),FALSE)+EJ15*IF(EN$4="Y",[1]Settings!$C$5,[1]Settings!$D$5))</f>
        <v>0</v>
      </c>
      <c r="EL15" s="61">
        <f t="shared" ca="1" si="89"/>
        <v>0</v>
      </c>
      <c r="EM15" s="61">
        <f t="shared" ref="EM15:EM85" ca="1" si="115">EL15+OFFSET(EL15,0,-7)-CP15-CX15</f>
        <v>6.6666666665771146E-5</v>
      </c>
      <c r="EN15" s="65">
        <f t="shared" ca="1" si="59"/>
        <v>41</v>
      </c>
      <c r="EO15" s="63" t="str">
        <f>IF(EQ15&gt;0,"+","")</f>
        <v/>
      </c>
      <c r="EP15" s="64">
        <f ca="1">VLOOKUP(OFFSET(EP15,0,-2),[1]Settings!$J$8:$K$27,2)</f>
        <v>0</v>
      </c>
      <c r="EQ15" s="29"/>
      <c r="ER15" s="30"/>
      <c r="ES15" s="60">
        <f>IF(ISNA(VLOOKUP(EQ15,[1]Settings!$B$6:$D$45,IF(EV$4="Y",2,3),FALSE)+ER15*IF(EV$4="Y",[1]Settings!$C$5,[1]Settings!$D$5)),0, VLOOKUP(EQ15,[1]Settings!$B$6:$D$45,IF(EV$4="Y",2,3),FALSE)+ER15*IF(EV$4="Y",[1]Settings!$C$5,[1]Settings!$D$5))</f>
        <v>0</v>
      </c>
      <c r="ET15" s="61">
        <f t="shared" ca="1" si="60"/>
        <v>0</v>
      </c>
      <c r="EU15" s="61">
        <f t="shared" ca="1" si="90"/>
        <v>6.6666666665771146E-5</v>
      </c>
      <c r="EV15" s="62">
        <f t="shared" ca="1" si="61"/>
        <v>43</v>
      </c>
      <c r="EW15" s="63" t="str">
        <f>IF(EY15&gt;0,"+","")</f>
        <v/>
      </c>
      <c r="EX15" s="64">
        <f ca="1">VLOOKUP(OFFSET(EX15,0,-2),[1]Settings!$J$8:$K$27,2)</f>
        <v>0</v>
      </c>
      <c r="EY15" s="29"/>
      <c r="EZ15" s="30"/>
      <c r="FA15" s="60">
        <f>IF(ISNA(VLOOKUP(EY15,[1]Settings!$B$6:$D$45,IF(FD$4="Y",2,3),FALSE)+EZ15*IF(FD$4="Y",[1]Settings!$C$5,[1]Settings!$D$5)),0, VLOOKUP(EY15,[1]Settings!$B$6:$D$45,IF(FD$4="Y",2,3),FALSE)+EZ15*IF(FD$4="Y",[1]Settings!$C$5,[1]Settings!$D$5))</f>
        <v>0</v>
      </c>
      <c r="FB15" s="61">
        <f t="shared" ca="1" si="62"/>
        <v>0</v>
      </c>
      <c r="FC15" s="61">
        <f t="shared" ca="1" si="91"/>
        <v>6.6666666665771146E-5</v>
      </c>
      <c r="FD15" s="62">
        <f t="shared" ca="1" si="63"/>
        <v>39</v>
      </c>
      <c r="FE15" s="63" t="str">
        <f>IF(FG15&gt;0,"+","")</f>
        <v/>
      </c>
      <c r="FF15" s="64">
        <f ca="1">VLOOKUP(OFFSET(FF15,0,-2),[1]Settings!$J$8:$K$27,2)</f>
        <v>0</v>
      </c>
      <c r="FG15" s="29"/>
      <c r="FH15" s="30"/>
      <c r="FI15" s="60">
        <f>IF(ISNA(VLOOKUP(FG15,[1]Settings!$B$6:$D$45,IF(FL$4="Y",2,3),FALSE)+FH15*IF(FL$4="Y",[1]Settings!$C$5,[1]Settings!$D$5)),0, VLOOKUP(FG15,[1]Settings!$B$6:$D$45,IF(FL$4="Y",2,3),FALSE)+FH15*IF(FL$4="Y",[1]Settings!$C$5,[1]Settings!$D$5))</f>
        <v>0</v>
      </c>
      <c r="FJ15" s="61">
        <f ca="1">FI15*FL$7</f>
        <v>0</v>
      </c>
      <c r="FK15" s="61">
        <f t="shared" ref="FK15:FK83" ca="1" si="116">FJ15+OFFSET(FJ15,0,-7)-DV15-ED15</f>
        <v>6.6666666665771146E-5</v>
      </c>
      <c r="FL15" s="62">
        <f t="shared" ca="1" si="64"/>
        <v>37</v>
      </c>
      <c r="FM15" s="66" t="str">
        <f>IF(FO15&gt;0,"+","")</f>
        <v/>
      </c>
      <c r="FN15" s="64">
        <f ca="1">VLOOKUP(OFFSET(FN15,0,-2),[1]Settings!$J$8:$K$27,2)</f>
        <v>0</v>
      </c>
      <c r="FO15" s="29"/>
      <c r="FP15" s="30"/>
      <c r="FQ15" s="60">
        <f>IF(ISNA(VLOOKUP(FO15,[1]Settings!$B$6:$D$45,IF(FT$4="Y",2,3),FALSE)+FP15*IF(FT$4="Y",[1]Settings!$C$5,[1]Settings!$D$5)),0, VLOOKUP(FO15,[1]Settings!$B$6:$D$45,IF(FT$4="Y",2,3),FALSE)+FP15*IF(FT$4="Y",[1]Settings!$C$5,[1]Settings!$D$5))</f>
        <v>0</v>
      </c>
      <c r="FR15" s="61">
        <f t="shared" ca="1" si="65"/>
        <v>0</v>
      </c>
      <c r="FS15" s="61">
        <f t="shared" ca="1" si="92"/>
        <v>6.6666666665771146E-5</v>
      </c>
      <c r="FT15" s="62">
        <f t="shared" ca="1" si="66"/>
        <v>37</v>
      </c>
      <c r="FU15" s="67"/>
      <c r="FV15" s="64"/>
      <c r="FW15" s="29"/>
      <c r="FX15" s="30"/>
      <c r="FY15" s="60">
        <f>IF(ISNA(VLOOKUP(FW15,[1]Settings!$B$6:$D$45,IF(GB$4="Y",2,3),FALSE)+FX15*IF(GB$4="Y",[1]Settings!$C$5,[1]Settings!$D$5)),0, VLOOKUP(FW15,[1]Settings!$B$6:$D$45,IF(GB$4="Y",2,3),FALSE)+FX15*IF(GB$4="Y",[1]Settings!$C$5,[1]Settings!$D$5))</f>
        <v>0</v>
      </c>
      <c r="FZ15" s="61">
        <f t="shared" si="93"/>
        <v>0</v>
      </c>
      <c r="GA15" s="61">
        <f t="shared" ca="1" si="94"/>
        <v>6.6666666665771146E-5</v>
      </c>
      <c r="GB15" s="62">
        <f t="shared" ca="1" si="67"/>
        <v>34</v>
      </c>
      <c r="GC15" s="67"/>
      <c r="GD15" s="64"/>
      <c r="GE15" s="29">
        <v>9</v>
      </c>
      <c r="GF15" s="30"/>
      <c r="GG15" s="60">
        <f>IF(ISNA(VLOOKUP(GE15,[1]Settings!$B$6:$D$45,IF(GJ$4="Y",2,3),FALSE)+GF15*IF(GJ$4="Y",[1]Settings!$C$5,[1]Settings!$D$5)),0, VLOOKUP(GE15,[1]Settings!$B$6:$D$45,IF(GJ$4="Y",2,3),FALSE)+GF15*IF(GJ$4="Y",[1]Settings!$C$5,[1]Settings!$D$5))</f>
        <v>12</v>
      </c>
      <c r="GH15" s="61">
        <f t="shared" si="95"/>
        <v>12</v>
      </c>
      <c r="GI15" s="61">
        <f t="shared" ca="1" si="96"/>
        <v>12.000066666666665</v>
      </c>
      <c r="GJ15" s="62">
        <f t="shared" ca="1" si="68"/>
        <v>27</v>
      </c>
      <c r="GK15" s="67"/>
      <c r="GL15" s="64"/>
      <c r="GM15" s="29"/>
      <c r="GN15" s="30"/>
      <c r="GO15" s="60">
        <f>IF(ISNA(VLOOKUP(GM15,[1]Settings!$B$6:$D$45,IF(GR$4="Y",2,3),FALSE)+GN15*IF(GR$4="Y",[1]Settings!$C$5,[1]Settings!$D$5)),0, VLOOKUP(GM15,[1]Settings!$B$6:$D$45,IF(GR$4="Y",2,3),FALSE)+GN15*IF(GR$4="Y",[1]Settings!$C$5,[1]Settings!$D$5))</f>
        <v>0</v>
      </c>
      <c r="GP15" s="61">
        <f t="shared" si="97"/>
        <v>0</v>
      </c>
      <c r="GQ15" s="61">
        <f t="shared" ca="1" si="98"/>
        <v>12.000066666666665</v>
      </c>
      <c r="GR15" s="62">
        <f t="shared" ca="1" si="69"/>
        <v>28</v>
      </c>
      <c r="GS15" s="67"/>
      <c r="GT15" s="64"/>
      <c r="GU15" s="29"/>
      <c r="GV15" s="30"/>
      <c r="GW15" s="60">
        <f>IF(ISNA(VLOOKUP(GU15,[1]Settings!$B$6:$D$45,IF(GZ$4="Y",2,3),FALSE)+GV15*IF(GZ$4="Y",[1]Settings!$C$5,[1]Settings!$D$5)),0, VLOOKUP(GU15,[1]Settings!$B$6:$D$45,IF(GZ$4="Y",2,3),FALSE)+GV15*IF(GZ$4="Y",[1]Settings!$C$5,[1]Settings!$D$5))</f>
        <v>0</v>
      </c>
      <c r="GX15" s="61">
        <f t="shared" si="99"/>
        <v>0</v>
      </c>
      <c r="GY15" s="61">
        <f t="shared" ca="1" si="100"/>
        <v>12.000066666666665</v>
      </c>
      <c r="GZ15" s="65">
        <f t="shared" ca="1" si="70"/>
        <v>28</v>
      </c>
      <c r="HA15" s="66"/>
      <c r="HB15" s="64"/>
      <c r="HC15" s="29"/>
      <c r="HD15" s="30"/>
      <c r="HE15" s="60">
        <f>IF(ISNA(VLOOKUP(HC15,[1]Settings!$B$6:$D$45,IF(HH$4="Y",2,3),FALSE)+HD15*IF(HH$4="Y",[1]Settings!$C$5,[1]Settings!$D$5)),0, VLOOKUP(HC15,[1]Settings!$B$6:$D$45,IF(HH$4="Y",2,3),FALSE)+HD15*IF(HH$4="Y",[1]Settings!$C$5,[1]Settings!$D$5))</f>
        <v>0</v>
      </c>
      <c r="HF15" s="61">
        <f t="shared" si="71"/>
        <v>0</v>
      </c>
      <c r="HG15" s="61">
        <f t="shared" ca="1" si="101"/>
        <v>12.000066666666665</v>
      </c>
      <c r="HH15" s="62">
        <f t="shared" ca="1" si="72"/>
        <v>25</v>
      </c>
      <c r="HI15" s="67"/>
      <c r="HJ15" s="64"/>
      <c r="HK15" s="29">
        <v>9</v>
      </c>
      <c r="HL15" s="30"/>
      <c r="HM15" s="60">
        <f>IF(ISNA(VLOOKUP(HK15,[1]Settings!$B$6:$D$45,IF(HP$4="Y",2,3),FALSE)+HL15*IF(HP$4="Y",[1]Settings!$C$5,[1]Settings!$D$5)),0, VLOOKUP(HK15,[1]Settings!$B$6:$D$45,IF(HP$4="Y",2,3),FALSE)+HL15*IF(HP$4="Y",[1]Settings!$C$5,[1]Settings!$D$5))</f>
        <v>12</v>
      </c>
      <c r="HN15" s="61">
        <f t="shared" si="73"/>
        <v>12</v>
      </c>
      <c r="HO15" s="61">
        <f t="shared" ca="1" si="102"/>
        <v>12.000066666666665</v>
      </c>
      <c r="HP15" s="62">
        <f t="shared" ca="1" si="74"/>
        <v>28</v>
      </c>
      <c r="HQ15" s="67"/>
      <c r="HR15" s="64"/>
      <c r="HS15" s="29"/>
      <c r="HT15" s="30"/>
      <c r="HU15" s="60">
        <f>IF(ISNA(VLOOKUP(HS15,[1]Settings!$B$6:$D$45,IF(HX$4="Y",2,3),FALSE)+HT15*IF(HX$4="Y",[1]Settings!$C$5,[1]Settings!$D$5)),0, VLOOKUP(HS15,[1]Settings!$B$6:$D$45,IF(HX$4="Y",2,3),FALSE)+HT15*IF(HX$4="Y",[1]Settings!$C$5,[1]Settings!$D$5))</f>
        <v>0</v>
      </c>
      <c r="HV15" s="61">
        <f t="shared" si="75"/>
        <v>0</v>
      </c>
      <c r="HW15" s="61">
        <f t="shared" ca="1" si="103"/>
        <v>12.000066666666665</v>
      </c>
      <c r="HX15" s="62">
        <f t="shared" ca="1" si="76"/>
        <v>27</v>
      </c>
      <c r="HY15" s="67"/>
      <c r="HZ15" s="64"/>
      <c r="IA15" s="29"/>
      <c r="IB15" s="30"/>
      <c r="IC15" s="60">
        <f>IF(ISNA(VLOOKUP(IA15,[1]Settings!$B$6:$D$45,IF(IF$4="Y",2,3),FALSE)+IB15*IF(IF$4="Y",[1]Settings!$C$5,[1]Settings!$D$5)),0, VLOOKUP(IA15,[1]Settings!$B$6:$D$45,IF(IF$4="Y",2,3),FALSE)+IB15*IF(IF$4="Y",[1]Settings!$C$5,[1]Settings!$D$5))</f>
        <v>0</v>
      </c>
      <c r="ID15" s="61">
        <f t="shared" si="77"/>
        <v>0</v>
      </c>
      <c r="IE15" s="61">
        <f t="shared" ca="1" si="104"/>
        <v>12.000066666666665</v>
      </c>
      <c r="IF15" s="62">
        <f t="shared" ca="1" si="78"/>
        <v>25</v>
      </c>
      <c r="IG15" s="66"/>
      <c r="IH15" s="64"/>
      <c r="II15" s="29"/>
      <c r="IJ15" s="30"/>
      <c r="IK15" s="60">
        <f>IF(ISNA(VLOOKUP(II15,[1]Settings!$B$6:$D$45,IF(IN$4="Y",2,3),FALSE)+IJ15*IF(IN$4="Y",[1]Settings!$C$5,[1]Settings!$D$5)),0, VLOOKUP(II15,[1]Settings!$B$6:$D$45,IF(IN$4="Y",2,3),FALSE)+IJ15*IF(IN$4="Y",[1]Settings!$C$5,[1]Settings!$D$5))</f>
        <v>0</v>
      </c>
      <c r="IL15" s="61">
        <f t="shared" si="79"/>
        <v>0</v>
      </c>
      <c r="IM15" s="61">
        <f t="shared" ca="1" si="105"/>
        <v>12.000066666666665</v>
      </c>
      <c r="IN15" s="62">
        <f t="shared" ca="1" si="80"/>
        <v>22</v>
      </c>
      <c r="IO15" s="67"/>
      <c r="IP15" s="64"/>
      <c r="IQ15" s="29"/>
      <c r="IR15" s="30"/>
      <c r="IS15" s="60">
        <f>IF(ISNA(VLOOKUP(IQ15,[1]Settings!$B$6:$D$45,IF(IV$4="Y",2,3),FALSE)+IR15*IF(IV$4="Y",[1]Settings!$C$5,[1]Settings!$D$5)),0, VLOOKUP(IQ15,[1]Settings!$B$6:$D$45,IF(IV$4="Y",2,3),FALSE)+IR15*IF(IV$4="Y",[1]Settings!$C$5,[1]Settings!$D$5))</f>
        <v>0</v>
      </c>
      <c r="IT15" s="61">
        <f t="shared" si="81"/>
        <v>0</v>
      </c>
      <c r="IU15" s="61">
        <f t="shared" ca="1" si="106"/>
        <v>6.6666666665327057E-5</v>
      </c>
      <c r="IV15" s="62">
        <f t="shared" ca="1" si="82"/>
        <v>41</v>
      </c>
      <c r="IW15" s="67"/>
      <c r="IX15" s="64"/>
      <c r="IY15" s="29"/>
      <c r="IZ15" s="30"/>
      <c r="JA15" s="60">
        <f>IF(ISNA(VLOOKUP(IY15,[1]Settings!$B$6:$D$45,IF(JD$4="Y",2,3),FALSE)+IZ15*IF(JD$4="Y",[1]Settings!$C$5,[1]Settings!$D$5)),0, VLOOKUP(IY15,[1]Settings!$B$6:$D$45,IF(JD$4="Y",2,3),FALSE)+IZ15*IF(JD$4="Y",[1]Settings!$C$5,[1]Settings!$D$5))</f>
        <v>0</v>
      </c>
      <c r="JB15" s="61">
        <f t="shared" si="83"/>
        <v>0</v>
      </c>
      <c r="JC15" s="61">
        <f t="shared" ca="1" si="107"/>
        <v>6.6666666665327057E-5</v>
      </c>
      <c r="JD15" s="62">
        <f t="shared" ca="1" si="84"/>
        <v>41</v>
      </c>
      <c r="JE15" s="67"/>
      <c r="JF15" s="64"/>
      <c r="JG15" s="29"/>
      <c r="JH15" s="30"/>
      <c r="JI15" s="60">
        <f>IF(ISNA(VLOOKUP(JG15,[1]Settings!$B$6:$D$45,IF(JL$4="Y",2,3),FALSE)+JH15*IF(JL$4="Y",[1]Settings!$C$5,[1]Settings!$D$5)),0, VLOOKUP(JG15,[1]Settings!$B$6:$D$45,IF(JL$4="Y",2,3),FALSE)+JH15*IF(JL$4="Y",[1]Settings!$C$5,[1]Settings!$D$5))</f>
        <v>0</v>
      </c>
      <c r="JJ15" s="61">
        <f t="shared" si="85"/>
        <v>0</v>
      </c>
      <c r="JK15" s="61">
        <f t="shared" ca="1" si="108"/>
        <v>6.6666666665327057E-5</v>
      </c>
      <c r="JL15" s="62">
        <f t="shared" ca="1" si="86"/>
        <v>41</v>
      </c>
    </row>
    <row r="16" spans="1:272 1145:1145">
      <c r="A16" s="59" t="s">
        <v>97</v>
      </c>
      <c r="B16" s="59"/>
      <c r="D16" s="30"/>
      <c r="E16" s="60">
        <f>IF(ISNA(VLOOKUP(C16,[1]Settings!$B$6:$D$45,IF(H$4="Y",2,3),FALSE)+D16*IF(H$4="Y",[1]Settings!$C$5,[1]Settings!$D$5)),0, VLOOKUP(C16,[1]Settings!$B$6:$D$45,IF(H$4="Y",2,3),FALSE)+D16*IF(H$4="Y",[1]Settings!$C$5,[1]Settings!$D$5))</f>
        <v>0</v>
      </c>
      <c r="F16" s="61">
        <f>E16*H$7</f>
        <v>0</v>
      </c>
      <c r="G16" s="61">
        <f t="shared" si="1"/>
        <v>6.2500000000000001E-5</v>
      </c>
      <c r="H16" s="62">
        <f t="shared" si="2"/>
        <v>24</v>
      </c>
      <c r="I16" s="63" t="str">
        <f>IF(K16&gt;0,"+","")</f>
        <v/>
      </c>
      <c r="J16" s="64">
        <f ca="1">VLOOKUP(OFFSET(J16,0,-2),[1]Settings!$F$8:$G$27,2)</f>
        <v>0</v>
      </c>
      <c r="L16" s="30"/>
      <c r="M16" s="60">
        <f>IF(ISNA(VLOOKUP(K16,[1]Settings!$B$6:$D$45,IF(P$4="Y",2,3),FALSE)+L16*IF(P$4="Y",[1]Settings!$C$5,[1]Settings!$D$5)),0, VLOOKUP(K16,[1]Settings!$B$6:$D$45,IF(P$4="Y",2,3),FALSE)+L16*IF(P$4="Y",[1]Settings!$C$5,[1]Settings!$D$5))</f>
        <v>0</v>
      </c>
      <c r="N16" s="61">
        <f>M16*P$7</f>
        <v>0</v>
      </c>
      <c r="O16" s="61">
        <f t="shared" ca="1" si="5"/>
        <v>6.2500000000000001E-5</v>
      </c>
      <c r="P16" s="62">
        <f t="shared" ca="1" si="6"/>
        <v>26</v>
      </c>
      <c r="Q16" s="63" t="str">
        <f>IF(S16&gt;0,"+","")</f>
        <v/>
      </c>
      <c r="R16" s="64">
        <f ca="1">VLOOKUP(OFFSET(R16,0,-2),[1]Settings!$F$8:$G$27,2)</f>
        <v>0</v>
      </c>
      <c r="T16" s="30"/>
      <c r="U16" s="60">
        <f>IF(ISNA(VLOOKUP(S16,[1]Settings!$B$6:$D$45,IF(X$4="Y",2,3),FALSE)+T16*IF(X$4="Y",[1]Settings!$C$5,[1]Settings!$D$5)),0, VLOOKUP(S16,[1]Settings!$B$6:$D$45,IF(X$4="Y",2,3),FALSE)+T16*IF(X$4="Y",[1]Settings!$C$5,[1]Settings!$D$5))</f>
        <v>0</v>
      </c>
      <c r="V16" s="61">
        <f>U16*X$7</f>
        <v>0</v>
      </c>
      <c r="W16" s="61">
        <f t="shared" ca="1" si="9"/>
        <v>6.2500000000000001E-5</v>
      </c>
      <c r="X16" s="62">
        <f t="shared" ca="1" si="10"/>
        <v>27</v>
      </c>
      <c r="Y16" s="63" t="str">
        <f>IF(AA16&gt;0,"+","")</f>
        <v/>
      </c>
      <c r="Z16" s="64">
        <f ca="1">VLOOKUP(OFFSET(Z16,0,-2),[1]Settings!$F$8:$G$27,2)</f>
        <v>0</v>
      </c>
      <c r="AB16" s="30"/>
      <c r="AC16" s="60">
        <f>IF(ISNA(VLOOKUP(AA16,[1]Settings!$B$6:$D$45,IF(AF$4="Y",2,3),FALSE)+AB16*IF(AF$4="Y",[1]Settings!$C$5,[1]Settings!$D$5)),0, VLOOKUP(AA16,[1]Settings!$B$6:$D$45,IF(AF$4="Y",2,3),FALSE)+AB16*IF(AF$4="Y",[1]Settings!$C$5,[1]Settings!$D$5))</f>
        <v>0</v>
      </c>
      <c r="AD16" s="61">
        <f>AC16*AF$7</f>
        <v>0</v>
      </c>
      <c r="AE16" s="61">
        <f t="shared" ca="1" si="13"/>
        <v>6.2500000000000001E-5</v>
      </c>
      <c r="AF16" s="62">
        <f t="shared" ca="1" si="14"/>
        <v>29</v>
      </c>
      <c r="AG16" s="63" t="str">
        <f>IF(AI16&gt;0,"+","")</f>
        <v/>
      </c>
      <c r="AH16" s="64">
        <f ca="1">VLOOKUP(OFFSET(AH16,0,-2),[1]Settings!$F$8:$G$27,2)</f>
        <v>0</v>
      </c>
      <c r="AJ16" s="30"/>
      <c r="AK16" s="60">
        <f>IF(ISNA(VLOOKUP(AI16,[1]Settings!$B$6:$D$45,IF(AN$4="Y",2,3),FALSE)+AJ16*IF(AN$4="Y",[1]Settings!$C$5,[1]Settings!$D$5)),0, VLOOKUP(AI16,[1]Settings!$B$6:$D$45,IF(AN$4="Y",2,3),FALSE)+AJ16*IF(AN$4="Y",[1]Settings!$C$5,[1]Settings!$D$5))</f>
        <v>0</v>
      </c>
      <c r="AL16" s="61">
        <f>AK16*AN$7</f>
        <v>0</v>
      </c>
      <c r="AM16" s="61">
        <f t="shared" ca="1" si="17"/>
        <v>6.2500000000000001E-5</v>
      </c>
      <c r="AN16" s="62">
        <f t="shared" ca="1" si="18"/>
        <v>29</v>
      </c>
      <c r="AO16" s="63" t="str">
        <f>IF(AQ16&gt;0,"+","")</f>
        <v/>
      </c>
      <c r="AP16" s="64">
        <f ca="1">VLOOKUP(OFFSET(AP16,0,-2),[1]Settings!$F$8:$G$27,2)</f>
        <v>0</v>
      </c>
      <c r="AR16" s="30"/>
      <c r="AS16" s="60">
        <f>IF(ISNA(VLOOKUP(AQ16,[1]Settings!$B$6:$D$45,IF(AV$4="Y",2,3),FALSE)+AR16*IF(AV$4="Y",[1]Settings!$C$5,[1]Settings!$D$5)),0, VLOOKUP(AQ16,[1]Settings!$B$6:$D$45,IF(AV$4="Y",2,3),FALSE)+AR16*IF(AV$4="Y",[1]Settings!$C$5,[1]Settings!$D$5))</f>
        <v>0</v>
      </c>
      <c r="AT16" s="61">
        <f>AS16*AV$7</f>
        <v>0</v>
      </c>
      <c r="AU16" s="61">
        <f t="shared" ca="1" si="21"/>
        <v>6.2500000000000001E-5</v>
      </c>
      <c r="AV16" s="62">
        <f t="shared" ca="1" si="22"/>
        <v>30</v>
      </c>
      <c r="AW16" s="63" t="str">
        <f>IF(AY16&gt;0,"+","")</f>
        <v/>
      </c>
      <c r="AX16" s="64">
        <f ca="1">VLOOKUP(OFFSET(AX16,0,-2),[1]Settings!$F$8:$G$27,2)</f>
        <v>0</v>
      </c>
      <c r="AZ16" s="30"/>
      <c r="BA16" s="60">
        <f>IF(ISNA(VLOOKUP(AY16,[1]Settings!$B$6:$D$45,IF(BD$4="Y",2,3),FALSE)+AZ16*IF(BD$4="Y",[1]Settings!$C$5,[1]Settings!$D$5)),0, VLOOKUP(AY16,[1]Settings!$B$6:$D$45,IF(BD$4="Y",2,3),FALSE)+AZ16*IF(BD$4="Y",[1]Settings!$C$5,[1]Settings!$D$5))</f>
        <v>0</v>
      </c>
      <c r="BB16" s="61">
        <f>BA16*BD$7</f>
        <v>0</v>
      </c>
      <c r="BC16" s="61">
        <f t="shared" ca="1" si="25"/>
        <v>6.2500000000000001E-5</v>
      </c>
      <c r="BD16" s="62">
        <f t="shared" ca="1" si="26"/>
        <v>30</v>
      </c>
      <c r="BE16" s="63" t="str">
        <f>IF(BG16&gt;0,"+","")</f>
        <v/>
      </c>
      <c r="BF16" s="64">
        <f ca="1">VLOOKUP(OFFSET(BF16,0,-2),[1]Settings!$F$8:$G$27,2)</f>
        <v>0</v>
      </c>
      <c r="BH16" s="30"/>
      <c r="BI16" s="60">
        <f>IF(ISNA(VLOOKUP(BG16,[1]Settings!$B$6:$D$45,IF(BL$4="Y",2,3),FALSE)+BH16*IF(BL$4="Y",[1]Settings!$C$5,[1]Settings!$D$5)),0, VLOOKUP(BG16,[1]Settings!$B$6:$D$45,IF(BL$4="Y",2,3),FALSE)+BH16*IF(BL$4="Y",[1]Settings!$C$5,[1]Settings!$D$5))</f>
        <v>0</v>
      </c>
      <c r="BJ16" s="61">
        <f>BI16*BL$7</f>
        <v>0</v>
      </c>
      <c r="BK16" s="61">
        <f t="shared" ca="1" si="29"/>
        <v>6.2500000000000001E-5</v>
      </c>
      <c r="BL16" s="62">
        <f t="shared" ca="1" si="30"/>
        <v>31</v>
      </c>
      <c r="BM16" s="63" t="str">
        <f>IF(BO16&gt;0,"+","")</f>
        <v/>
      </c>
      <c r="BN16" s="64">
        <f ca="1">VLOOKUP(OFFSET(BN16,0,-2),[1]Settings!$F$8:$G$27,2)</f>
        <v>0</v>
      </c>
      <c r="BP16" s="30"/>
      <c r="BQ16" s="60">
        <f>IF(ISNA(VLOOKUP(BO16,[1]Settings!$B$6:$D$45,IF(BT$4="Y",2,3),FALSE)+BP16*IF(BT$4="Y",[1]Settings!$C$5,[1]Settings!$D$5)),0, VLOOKUP(BO16,[1]Settings!$B$6:$D$45,IF(BT$4="Y",2,3),FALSE)+BP16*IF(BT$4="Y",[1]Settings!$C$5,[1]Settings!$D$5))</f>
        <v>0</v>
      </c>
      <c r="BR16" s="61">
        <f>BQ16*BT$7</f>
        <v>0</v>
      </c>
      <c r="BS16" s="61">
        <f t="shared" ca="1" si="33"/>
        <v>6.2500000000000001E-5</v>
      </c>
      <c r="BT16" s="62">
        <f t="shared" ca="1" si="34"/>
        <v>32</v>
      </c>
      <c r="BU16" s="63" t="str">
        <f>IF(BW16&gt;0,"+","")</f>
        <v/>
      </c>
      <c r="BV16" s="64">
        <f ca="1">VLOOKUP(OFFSET(BV16,0,-2),[1]Settings!$F$8:$G$27,2)</f>
        <v>0</v>
      </c>
      <c r="BX16" s="30"/>
      <c r="BY16" s="60">
        <f>IF(ISNA(VLOOKUP(BW16,[1]Settings!$B$6:$D$45,IF(CB$4="Y",2,3),FALSE)+BX16*IF(CB$4="Y",[1]Settings!$C$5,[1]Settings!$D$5)),0, VLOOKUP(BW16,[1]Settings!$B$6:$D$45,IF(CB$4="Y",2,3),FALSE)+BX16*IF(CB$4="Y",[1]Settings!$C$5,[1]Settings!$D$5))</f>
        <v>0</v>
      </c>
      <c r="BZ16" s="61">
        <f>BY16*CB$7</f>
        <v>0</v>
      </c>
      <c r="CA16" s="61">
        <f t="shared" ca="1" si="37"/>
        <v>6.2500000000000001E-5</v>
      </c>
      <c r="CB16" s="62">
        <f t="shared" ca="1" si="38"/>
        <v>37</v>
      </c>
      <c r="CC16" s="63" t="str">
        <f>IF(CE16&gt;0,"+","")</f>
        <v/>
      </c>
      <c r="CD16" s="64">
        <f ca="1">VLOOKUP(OFFSET(CD16,0,-2),[1]Settings!$F$8:$G$27,2)</f>
        <v>0</v>
      </c>
      <c r="CF16" s="30"/>
      <c r="CG16" s="60">
        <f>IF(ISNA(VLOOKUP(CE16,[1]Settings!$B$6:$D$45,IF(CJ$4="Y",2,3),FALSE)+CF16*IF(CJ$4="Y",[1]Settings!$C$5,[1]Settings!$D$5)),0, VLOOKUP(CE16,[1]Settings!$B$6:$D$45,IF(CJ$4="Y",2,3),FALSE)+CF16*IF(CJ$4="Y",[1]Settings!$C$5,[1]Settings!$D$5))</f>
        <v>0</v>
      </c>
      <c r="CH16" s="61">
        <f>CG16*CJ$7</f>
        <v>0</v>
      </c>
      <c r="CI16" s="61">
        <f t="shared" ca="1" si="41"/>
        <v>6.2500000000000001E-5</v>
      </c>
      <c r="CJ16" s="65">
        <f t="shared" ca="1" si="42"/>
        <v>43</v>
      </c>
      <c r="CK16" s="66" t="str">
        <f>IF(CM16&gt;0,"+","")</f>
        <v/>
      </c>
      <c r="CL16" s="64">
        <f ca="1">VLOOKUP(OFFSET(CL16,0,-2),[1]Settings!$J$8:$K$27,2)</f>
        <v>0</v>
      </c>
      <c r="CN16" s="30"/>
      <c r="CO16" s="60">
        <f>IF(ISNA(VLOOKUP(CM16,[1]Settings!$B$6:$D$45,IF(CR$4="Y",2,3),FALSE)+CN16*IF(CR$4="Y",[1]Settings!$C$5,[1]Settings!$D$5)),0, VLOOKUP(CM16,[1]Settings!$B$6:$D$45,IF(CR$4="Y",2,3),FALSE)+CN16*IF(CR$4="Y",[1]Settings!$C$5,[1]Settings!$D$5))</f>
        <v>0</v>
      </c>
      <c r="CP16" s="61">
        <f ca="1">CO16*CR$7</f>
        <v>0</v>
      </c>
      <c r="CQ16" s="61">
        <f t="shared" ca="1" si="44"/>
        <v>6.2500000000000001E-5</v>
      </c>
      <c r="CR16" s="65">
        <f t="shared" ca="1" si="45"/>
        <v>44</v>
      </c>
      <c r="CS16" s="63" t="str">
        <f t="shared" si="109"/>
        <v/>
      </c>
      <c r="CT16" s="64">
        <f ca="1">VLOOKUP(OFFSET(CT16,0,-2),[1]Settings!$J$8:$K$27,2)</f>
        <v>0</v>
      </c>
      <c r="CU16" s="29"/>
      <c r="CV16" s="30"/>
      <c r="CW16" s="60">
        <f>IF(ISNA(VLOOKUP(CU16,[1]Settings!$B$6:$D$45,IF(CZ$4="Y",2,3),FALSE)+CV16*IF(CZ$4="Y",[1]Settings!$C$5,[1]Settings!$D$5)),0, VLOOKUP(CU16,[1]Settings!$B$6:$D$45,IF(CZ$4="Y",2,3),FALSE)+CV16*IF(CZ$4="Y",[1]Settings!$C$5,[1]Settings!$D$5))</f>
        <v>0</v>
      </c>
      <c r="CX16" s="61">
        <f ca="1">CW16*CZ$7</f>
        <v>0</v>
      </c>
      <c r="CY16" s="61">
        <f t="shared" ca="1" si="47"/>
        <v>6.2500000000000001E-5</v>
      </c>
      <c r="CZ16" s="62">
        <f t="shared" ca="1" si="48"/>
        <v>49</v>
      </c>
      <c r="DA16" s="63" t="str">
        <f t="shared" si="110"/>
        <v/>
      </c>
      <c r="DB16" s="64">
        <f ca="1">VLOOKUP(OFFSET(DB16,0,-2),[1]Settings!$J$8:$K$27,2)</f>
        <v>0</v>
      </c>
      <c r="DC16" s="29"/>
      <c r="DD16" s="30"/>
      <c r="DE16" s="60">
        <f>IF(ISNA(VLOOKUP(DC16,[1]Settings!$B$6:$D$45,IF(DH$4="Y",2,3),FALSE)+DD16*IF(DH$4="Y",[1]Settings!$C$5,[1]Settings!$D$5)),0, VLOOKUP(DC16,[1]Settings!$B$6:$D$45,IF(DH$4="Y",2,3),FALSE)+DD16*IF(DH$4="Y",[1]Settings!$C$5,[1]Settings!$D$5))</f>
        <v>0</v>
      </c>
      <c r="DF16" s="61">
        <f ca="1">DE16*DH$7</f>
        <v>0</v>
      </c>
      <c r="DG16" s="61">
        <f t="shared" ca="1" si="50"/>
        <v>6.2500000000000001E-5</v>
      </c>
      <c r="DH16" s="62">
        <f t="shared" ca="1" si="51"/>
        <v>49</v>
      </c>
      <c r="DI16" s="63" t="str">
        <f t="shared" si="111"/>
        <v/>
      </c>
      <c r="DJ16" s="64">
        <f ca="1">VLOOKUP(OFFSET(DJ16,0,-2),[1]Settings!$J$8:$K$27,2)</f>
        <v>0</v>
      </c>
      <c r="DK16" s="29"/>
      <c r="DL16" s="30"/>
      <c r="DM16" s="60">
        <f>IF(ISNA(VLOOKUP(DK16,[1]Settings!$B$6:$D$45,IF(DP$4="Y",2,3),FALSE)+DL16*IF(DP$4="Y",[1]Settings!$C$5,[1]Settings!$D$5)),0, VLOOKUP(DK16,[1]Settings!$B$6:$D$45,IF(DP$4="Y",2,3),FALSE)+DL16*IF(DP$4="Y",[1]Settings!$C$5,[1]Settings!$D$5))</f>
        <v>0</v>
      </c>
      <c r="DN16" s="61">
        <f ca="1">DM16*DP$7</f>
        <v>0</v>
      </c>
      <c r="DO16" s="61">
        <f t="shared" ca="1" si="53"/>
        <v>6.2500000000000001E-5</v>
      </c>
      <c r="DP16" s="62">
        <f t="shared" ca="1" si="54"/>
        <v>46</v>
      </c>
      <c r="DQ16" s="63" t="str">
        <f t="shared" si="112"/>
        <v/>
      </c>
      <c r="DR16" s="64">
        <f ca="1">VLOOKUP(OFFSET(DR16,0,-2),[1]Settings!$J$8:$K$27,2)</f>
        <v>0</v>
      </c>
      <c r="DS16" s="29"/>
      <c r="DT16" s="30"/>
      <c r="DU16" s="60">
        <f>IF(ISNA(VLOOKUP(DS16,[1]Settings!$B$6:$D$45,IF(DX$4="Y",2,3),FALSE)+DT16*IF(DX$4="Y",[1]Settings!$C$5,[1]Settings!$D$5)),0, VLOOKUP(DS16,[1]Settings!$B$6:$D$45,IF(DX$4="Y",2,3),FALSE)+DT16*IF(DX$4="Y",[1]Settings!$C$5,[1]Settings!$D$5))</f>
        <v>0</v>
      </c>
      <c r="DV16" s="61">
        <f ca="1">DU16*DX$7</f>
        <v>0</v>
      </c>
      <c r="DW16" s="61">
        <f t="shared" ca="1" si="87"/>
        <v>6.2500000000000001E-5</v>
      </c>
      <c r="DX16" s="62">
        <f t="shared" ca="1" si="56"/>
        <v>46</v>
      </c>
      <c r="DY16" s="63" t="str">
        <f t="shared" si="113"/>
        <v/>
      </c>
      <c r="DZ16" s="64">
        <f ca="1">VLOOKUP(OFFSET(DZ16,0,-2),[1]Settings!$J$8:$K$27,2)</f>
        <v>0</v>
      </c>
      <c r="EA16" s="29"/>
      <c r="EB16" s="30"/>
      <c r="EC16" s="60">
        <f>IF(ISNA(VLOOKUP(EA16,[1]Settings!$B$6:$D$45,IF(EF$4="Y",2,3),FALSE)+EB16*IF(EF$4="Y",[1]Settings!$C$5,[1]Settings!$D$5)),0, VLOOKUP(EA16,[1]Settings!$B$6:$D$45,IF(EF$4="Y",2,3),FALSE)+EB16*IF(EF$4="Y",[1]Settings!$C$5,[1]Settings!$D$5))</f>
        <v>0</v>
      </c>
      <c r="ED16" s="61">
        <f ca="1">EC16*EF$7</f>
        <v>0</v>
      </c>
      <c r="EE16" s="61">
        <f t="shared" ca="1" si="57"/>
        <v>6.2500000000000001E-5</v>
      </c>
      <c r="EF16" s="65">
        <f t="shared" ca="1" si="58"/>
        <v>40</v>
      </c>
      <c r="EG16" s="66"/>
      <c r="EH16" s="64">
        <f ca="1">VLOOKUP(OFFSET(EH16,0,-2),[1]Settings!$J$8:$K$27,2)</f>
        <v>0</v>
      </c>
      <c r="EI16" s="29">
        <v>19</v>
      </c>
      <c r="EJ16" s="30"/>
      <c r="EK16" s="60">
        <f>IF(ISNA(VLOOKUP(EI16,[1]Settings!$B$6:$D$45,IF(EN$4="Y",2,3),FALSE)+EJ16*IF(EN$4="Y",[1]Settings!$C$5,[1]Settings!$D$5)),0, VLOOKUP(EI16,[1]Settings!$B$6:$D$45,IF(EN$4="Y",2,3),FALSE)+EJ16*IF(EN$4="Y",[1]Settings!$C$5,[1]Settings!$D$5))</f>
        <v>2</v>
      </c>
      <c r="EL16" s="61">
        <f ca="1">EK16*EN$7</f>
        <v>1.6999999999999997</v>
      </c>
      <c r="EM16" s="61">
        <f t="shared" ca="1" si="115"/>
        <v>1.7000624999999998</v>
      </c>
      <c r="EN16" s="65">
        <f t="shared" ca="1" si="59"/>
        <v>37</v>
      </c>
      <c r="EO16" s="63"/>
      <c r="EP16" s="64">
        <f ca="1">VLOOKUP(OFFSET(EP16,0,-2),[1]Settings!$J$8:$K$27,2)</f>
        <v>0</v>
      </c>
      <c r="EQ16" s="29"/>
      <c r="ER16" s="30"/>
      <c r="ES16" s="60">
        <f>IF(ISNA(VLOOKUP(EQ16,[1]Settings!$B$6:$D$45,IF(EV$4="Y",2,3),FALSE)+ER16*IF(EV$4="Y",[1]Settings!$C$5,[1]Settings!$D$5)),0, VLOOKUP(EQ16,[1]Settings!$B$6:$D$45,IF(EV$4="Y",2,3),FALSE)+ER16*IF(EV$4="Y",[1]Settings!$C$5,[1]Settings!$D$5))</f>
        <v>0</v>
      </c>
      <c r="ET16" s="61">
        <f t="shared" ca="1" si="60"/>
        <v>0</v>
      </c>
      <c r="EU16" s="61">
        <f t="shared" ca="1" si="90"/>
        <v>1.7000624999999998</v>
      </c>
      <c r="EV16" s="62">
        <f t="shared" ca="1" si="61"/>
        <v>39</v>
      </c>
      <c r="EW16" s="63"/>
      <c r="EX16" s="64">
        <f ca="1">VLOOKUP(OFFSET(EX16,0,-2),[1]Settings!$J$8:$K$27,2)</f>
        <v>0</v>
      </c>
      <c r="EY16" s="29"/>
      <c r="EZ16" s="30"/>
      <c r="FA16" s="60">
        <f>IF(ISNA(VLOOKUP(EY16,[1]Settings!$B$6:$D$45,IF(FD$4="Y",2,3),FALSE)+EZ16*IF(FD$4="Y",[1]Settings!$C$5,[1]Settings!$D$5)),0, VLOOKUP(EY16,[1]Settings!$B$6:$D$45,IF(FD$4="Y",2,3),FALSE)+EZ16*IF(FD$4="Y",[1]Settings!$C$5,[1]Settings!$D$5))</f>
        <v>0</v>
      </c>
      <c r="FB16" s="61">
        <f t="shared" ca="1" si="62"/>
        <v>0</v>
      </c>
      <c r="FC16" s="61">
        <f t="shared" ca="1" si="91"/>
        <v>1.7000624999999998</v>
      </c>
      <c r="FD16" s="62">
        <f t="shared" ca="1" si="63"/>
        <v>35</v>
      </c>
      <c r="FE16" s="63"/>
      <c r="FF16" s="64">
        <f ca="1">VLOOKUP(OFFSET(FF16,0,-2),[1]Settings!$J$8:$K$27,2)</f>
        <v>0</v>
      </c>
      <c r="FG16" s="29"/>
      <c r="FH16" s="30"/>
      <c r="FI16" s="60">
        <f>IF(ISNA(VLOOKUP(FG16,[1]Settings!$B$6:$D$45,IF(FL$4="Y",2,3),FALSE)+FH16*IF(FL$4="Y",[1]Settings!$C$5,[1]Settings!$D$5)),0, VLOOKUP(FG16,[1]Settings!$B$6:$D$45,IF(FL$4="Y",2,3),FALSE)+FH16*IF(FL$4="Y",[1]Settings!$C$5,[1]Settings!$D$5))</f>
        <v>0</v>
      </c>
      <c r="FJ16" s="61">
        <f t="shared" ref="FJ16:FJ84" ca="1" si="117">FI16*FL$7</f>
        <v>0</v>
      </c>
      <c r="FK16" s="61">
        <f t="shared" ca="1" si="116"/>
        <v>1.7000624999999998</v>
      </c>
      <c r="FL16" s="62">
        <f t="shared" ca="1" si="64"/>
        <v>32</v>
      </c>
      <c r="FM16" s="66"/>
      <c r="FN16" s="64">
        <f ca="1">VLOOKUP(OFFSET(FN16,0,-2),[1]Settings!$J$8:$K$27,2)</f>
        <v>0</v>
      </c>
      <c r="FO16" s="29"/>
      <c r="FP16" s="30"/>
      <c r="FQ16" s="60">
        <f>IF(ISNA(VLOOKUP(FO16,[1]Settings!$B$6:$D$45,IF(FT$4="Y",2,3),FALSE)+FP16*IF(FT$4="Y",[1]Settings!$C$5,[1]Settings!$D$5)),0, VLOOKUP(FO16,[1]Settings!$B$6:$D$45,IF(FT$4="Y",2,3),FALSE)+FP16*IF(FT$4="Y",[1]Settings!$C$5,[1]Settings!$D$5))</f>
        <v>0</v>
      </c>
      <c r="FR16" s="61">
        <f t="shared" ca="1" si="65"/>
        <v>0</v>
      </c>
      <c r="FS16" s="61">
        <f t="shared" ca="1" si="92"/>
        <v>1.7000624999999998</v>
      </c>
      <c r="FT16" s="62">
        <f t="shared" ca="1" si="66"/>
        <v>34</v>
      </c>
      <c r="FU16" s="67"/>
      <c r="FV16" s="64"/>
      <c r="FW16" s="29">
        <v>16</v>
      </c>
      <c r="FX16" s="30"/>
      <c r="FY16" s="60">
        <f>IF(ISNA(VLOOKUP(FW16,[1]Settings!$B$6:$D$45,IF(GB$4="Y",2,3),FALSE)+FX16*IF(GB$4="Y",[1]Settings!$C$5,[1]Settings!$D$5)),0, VLOOKUP(FW16,[1]Settings!$B$6:$D$45,IF(GB$4="Y",2,3),FALSE)+FX16*IF(GB$4="Y",[1]Settings!$C$5,[1]Settings!$D$5))</f>
        <v>5</v>
      </c>
      <c r="FZ16" s="61">
        <f t="shared" si="93"/>
        <v>5</v>
      </c>
      <c r="GA16" s="61">
        <f t="shared" ca="1" si="94"/>
        <v>5.0000625000000003</v>
      </c>
      <c r="GB16" s="62">
        <f t="shared" ca="1" si="67"/>
        <v>29</v>
      </c>
      <c r="GC16" s="67"/>
      <c r="GD16" s="64"/>
      <c r="GE16" s="29"/>
      <c r="GF16" s="30"/>
      <c r="GG16" s="60">
        <f>IF(ISNA(VLOOKUP(GE16,[1]Settings!$B$6:$D$45,IF(GJ$4="Y",2,3),FALSE)+GF16*IF(GJ$4="Y",[1]Settings!$C$5,[1]Settings!$D$5)),0, VLOOKUP(GE16,[1]Settings!$B$6:$D$45,IF(GJ$4="Y",2,3),FALSE)+GF16*IF(GJ$4="Y",[1]Settings!$C$5,[1]Settings!$D$5))</f>
        <v>0</v>
      </c>
      <c r="GH16" s="61">
        <f t="shared" si="95"/>
        <v>0</v>
      </c>
      <c r="GI16" s="61">
        <f t="shared" ca="1" si="96"/>
        <v>5.0000625000000003</v>
      </c>
      <c r="GJ16" s="62">
        <f t="shared" ca="1" si="68"/>
        <v>33</v>
      </c>
      <c r="GK16" s="67"/>
      <c r="GL16" s="64"/>
      <c r="GM16" s="29"/>
      <c r="GN16" s="30"/>
      <c r="GO16" s="60">
        <f>IF(ISNA(VLOOKUP(GM16,[1]Settings!$B$6:$D$45,IF(GR$4="Y",2,3),FALSE)+GN16*IF(GR$4="Y",[1]Settings!$C$5,[1]Settings!$D$5)),0, VLOOKUP(GM16,[1]Settings!$B$6:$D$45,IF(GR$4="Y",2,3),FALSE)+GN16*IF(GR$4="Y",[1]Settings!$C$5,[1]Settings!$D$5))</f>
        <v>0</v>
      </c>
      <c r="GP16" s="61">
        <f t="shared" si="97"/>
        <v>0</v>
      </c>
      <c r="GQ16" s="61">
        <f t="shared" ca="1" si="98"/>
        <v>5.0000625000000003</v>
      </c>
      <c r="GR16" s="62">
        <f t="shared" ca="1" si="69"/>
        <v>32</v>
      </c>
      <c r="GS16" s="67"/>
      <c r="GT16" s="64"/>
      <c r="GU16" s="29"/>
      <c r="GV16" s="30"/>
      <c r="GW16" s="60">
        <f>IF(ISNA(VLOOKUP(GU16,[1]Settings!$B$6:$D$45,IF(GZ$4="Y",2,3),FALSE)+GV16*IF(GZ$4="Y",[1]Settings!$C$5,[1]Settings!$D$5)),0, VLOOKUP(GU16,[1]Settings!$B$6:$D$45,IF(GZ$4="Y",2,3),FALSE)+GV16*IF(GZ$4="Y",[1]Settings!$C$5,[1]Settings!$D$5))</f>
        <v>0</v>
      </c>
      <c r="GX16" s="61">
        <f t="shared" si="99"/>
        <v>0</v>
      </c>
      <c r="GY16" s="61">
        <f t="shared" ca="1" si="100"/>
        <v>5.0000625000000003</v>
      </c>
      <c r="GZ16" s="65">
        <f t="shared" ca="1" si="70"/>
        <v>34</v>
      </c>
      <c r="HA16" s="66"/>
      <c r="HB16" s="64"/>
      <c r="HC16" s="29"/>
      <c r="HD16" s="30"/>
      <c r="HE16" s="60">
        <f>IF(ISNA(VLOOKUP(HC16,[1]Settings!$B$6:$D$45,IF(HH$4="Y",2,3),FALSE)+HD16*IF(HH$4="Y",[1]Settings!$C$5,[1]Settings!$D$5)),0, VLOOKUP(HC16,[1]Settings!$B$6:$D$45,IF(HH$4="Y",2,3),FALSE)+HD16*IF(HH$4="Y",[1]Settings!$C$5,[1]Settings!$D$5))</f>
        <v>0</v>
      </c>
      <c r="HF16" s="61">
        <f t="shared" si="71"/>
        <v>0</v>
      </c>
      <c r="HG16" s="61">
        <f t="shared" ca="1" si="101"/>
        <v>6.2500000000298428E-5</v>
      </c>
      <c r="HH16" s="62">
        <f t="shared" ca="1" si="72"/>
        <v>42</v>
      </c>
      <c r="HI16" s="67"/>
      <c r="HJ16" s="64"/>
      <c r="HK16" s="29"/>
      <c r="HL16" s="30"/>
      <c r="HM16" s="60">
        <f>IF(ISNA(VLOOKUP(HK16,[1]Settings!$B$6:$D$45,IF(HP$4="Y",2,3),FALSE)+HL16*IF(HP$4="Y",[1]Settings!$C$5,[1]Settings!$D$5)),0, VLOOKUP(HK16,[1]Settings!$B$6:$D$45,IF(HP$4="Y",2,3),FALSE)+HL16*IF(HP$4="Y",[1]Settings!$C$5,[1]Settings!$D$5))</f>
        <v>0</v>
      </c>
      <c r="HN16" s="61">
        <f t="shared" si="73"/>
        <v>0</v>
      </c>
      <c r="HO16" s="61">
        <f t="shared" ca="1" si="102"/>
        <v>6.2500000000298428E-5</v>
      </c>
      <c r="HP16" s="62">
        <f t="shared" ca="1" si="74"/>
        <v>41</v>
      </c>
      <c r="HQ16" s="67"/>
      <c r="HR16" s="64"/>
      <c r="HS16" s="29"/>
      <c r="HT16" s="30"/>
      <c r="HU16" s="60">
        <f>IF(ISNA(VLOOKUP(HS16,[1]Settings!$B$6:$D$45,IF(HX$4="Y",2,3),FALSE)+HT16*IF(HX$4="Y",[1]Settings!$C$5,[1]Settings!$D$5)),0, VLOOKUP(HS16,[1]Settings!$B$6:$D$45,IF(HX$4="Y",2,3),FALSE)+HT16*IF(HX$4="Y",[1]Settings!$C$5,[1]Settings!$D$5))</f>
        <v>0</v>
      </c>
      <c r="HV16" s="61">
        <f t="shared" si="75"/>
        <v>0</v>
      </c>
      <c r="HW16" s="61">
        <f t="shared" ca="1" si="103"/>
        <v>6.2500000000298428E-5</v>
      </c>
      <c r="HX16" s="62">
        <f t="shared" ca="1" si="76"/>
        <v>41</v>
      </c>
      <c r="HY16" s="67"/>
      <c r="HZ16" s="64"/>
      <c r="IA16" s="29">
        <v>17</v>
      </c>
      <c r="IB16" s="30"/>
      <c r="IC16" s="60">
        <f>IF(ISNA(VLOOKUP(IA16,[1]Settings!$B$6:$D$45,IF(IF$4="Y",2,3),FALSE)+IB16*IF(IF$4="Y",[1]Settings!$C$5,[1]Settings!$D$5)),0, VLOOKUP(IA16,[1]Settings!$B$6:$D$45,IF(IF$4="Y",2,3),FALSE)+IB16*IF(IF$4="Y",[1]Settings!$C$5,[1]Settings!$D$5))</f>
        <v>4</v>
      </c>
      <c r="ID16" s="61">
        <f t="shared" si="77"/>
        <v>4</v>
      </c>
      <c r="IE16" s="61">
        <f t="shared" ca="1" si="104"/>
        <v>4.0000625000000003</v>
      </c>
      <c r="IF16" s="62">
        <f t="shared" ca="1" si="78"/>
        <v>33</v>
      </c>
      <c r="IG16" s="66"/>
      <c r="IH16" s="64"/>
      <c r="II16" s="29"/>
      <c r="IJ16" s="30"/>
      <c r="IK16" s="60">
        <f>IF(ISNA(VLOOKUP(II16,[1]Settings!$B$6:$D$45,IF(IN$4="Y",2,3),FALSE)+IJ16*IF(IN$4="Y",[1]Settings!$C$5,[1]Settings!$D$5)),0, VLOOKUP(II16,[1]Settings!$B$6:$D$45,IF(IN$4="Y",2,3),FALSE)+IJ16*IF(IN$4="Y",[1]Settings!$C$5,[1]Settings!$D$5))</f>
        <v>0</v>
      </c>
      <c r="IL16" s="61">
        <f t="shared" si="79"/>
        <v>0</v>
      </c>
      <c r="IM16" s="61">
        <f t="shared" ca="1" si="105"/>
        <v>4.0000625000000003</v>
      </c>
      <c r="IN16" s="62">
        <f t="shared" ca="1" si="80"/>
        <v>33</v>
      </c>
      <c r="IO16" s="67"/>
      <c r="IP16" s="64"/>
      <c r="IQ16" s="29"/>
      <c r="IR16" s="30"/>
      <c r="IS16" s="60">
        <f>IF(ISNA(VLOOKUP(IQ16,[1]Settings!$B$6:$D$45,IF(IV$4="Y",2,3),FALSE)+IR16*IF(IV$4="Y",[1]Settings!$C$5,[1]Settings!$D$5)),0, VLOOKUP(IQ16,[1]Settings!$B$6:$D$45,IF(IV$4="Y",2,3),FALSE)+IR16*IF(IV$4="Y",[1]Settings!$C$5,[1]Settings!$D$5))</f>
        <v>0</v>
      </c>
      <c r="IT16" s="61">
        <f t="shared" si="81"/>
        <v>0</v>
      </c>
      <c r="IU16" s="61">
        <f t="shared" ca="1" si="106"/>
        <v>4.0000625000000003</v>
      </c>
      <c r="IV16" s="62">
        <f t="shared" ca="1" si="82"/>
        <v>34</v>
      </c>
      <c r="IW16" s="67"/>
      <c r="IX16" s="64"/>
      <c r="IY16" s="29"/>
      <c r="IZ16" s="30"/>
      <c r="JA16" s="60">
        <f>IF(ISNA(VLOOKUP(IY16,[1]Settings!$B$6:$D$45,IF(JD$4="Y",2,3),FALSE)+IZ16*IF(JD$4="Y",[1]Settings!$C$5,[1]Settings!$D$5)),0, VLOOKUP(IY16,[1]Settings!$B$6:$D$45,IF(JD$4="Y",2,3),FALSE)+IZ16*IF(JD$4="Y",[1]Settings!$C$5,[1]Settings!$D$5))</f>
        <v>0</v>
      </c>
      <c r="JB16" s="61">
        <f t="shared" si="83"/>
        <v>0</v>
      </c>
      <c r="JC16" s="61">
        <f t="shared" ca="1" si="107"/>
        <v>4.0000625000000003</v>
      </c>
      <c r="JD16" s="62">
        <f t="shared" ca="1" si="84"/>
        <v>35</v>
      </c>
      <c r="JE16" s="67"/>
      <c r="JF16" s="64"/>
      <c r="JG16" s="29"/>
      <c r="JH16" s="30"/>
      <c r="JI16" s="60">
        <f>IF(ISNA(VLOOKUP(JG16,[1]Settings!$B$6:$D$45,IF(JL$4="Y",2,3),FALSE)+JH16*IF(JL$4="Y",[1]Settings!$C$5,[1]Settings!$D$5)),0, VLOOKUP(JG16,[1]Settings!$B$6:$D$45,IF(JL$4="Y",2,3),FALSE)+JH16*IF(JL$4="Y",[1]Settings!$C$5,[1]Settings!$D$5))</f>
        <v>0</v>
      </c>
      <c r="JJ16" s="61">
        <f t="shared" si="85"/>
        <v>0</v>
      </c>
      <c r="JK16" s="61">
        <f t="shared" ca="1" si="108"/>
        <v>6.2500000000298428E-5</v>
      </c>
      <c r="JL16" s="62">
        <f t="shared" ca="1" si="86"/>
        <v>42</v>
      </c>
    </row>
    <row r="17" spans="1:272">
      <c r="A17" s="59" t="s">
        <v>98</v>
      </c>
      <c r="B17" s="59"/>
      <c r="C17" s="29"/>
      <c r="D17" s="30"/>
      <c r="E17" s="60">
        <f>IF(ISNA(VLOOKUP(C17,[1]Settings!$B$6:$D$45,IF(H$4="Y",2,3),FALSE)+D17*IF(H$4="Y",[1]Settings!$C$5,[1]Settings!$D$5)),0, VLOOKUP(C17,[1]Settings!$B$6:$D$45,IF(H$4="Y",2,3),FALSE)+D17*IF(H$4="Y",[1]Settings!$C$5,[1]Settings!$D$5))</f>
        <v>0</v>
      </c>
      <c r="F17" s="61">
        <f>E17*H$7</f>
        <v>0</v>
      </c>
      <c r="G17" s="61">
        <f t="shared" si="1"/>
        <v>5.8823529411764708E-5</v>
      </c>
      <c r="H17" s="62">
        <f t="shared" si="2"/>
        <v>25</v>
      </c>
      <c r="I17" s="63" t="str">
        <f>IF(K17&gt;0,"+","")</f>
        <v>+</v>
      </c>
      <c r="J17" s="64">
        <f ca="1">VLOOKUP(OFFSET(J17,0,-2),[1]Settings!$F$8:$G$27,2)</f>
        <v>0</v>
      </c>
      <c r="K17" s="29">
        <v>2</v>
      </c>
      <c r="L17" s="30"/>
      <c r="M17" s="60">
        <f>IF(ISNA(VLOOKUP(K17,[1]Settings!$B$6:$D$45,IF(P$4="Y",2,3),FALSE)+L17*IF(P$4="Y",[1]Settings!$C$5,[1]Settings!$D$5)),0, VLOOKUP(K17,[1]Settings!$B$6:$D$45,IF(P$4="Y",2,3),FALSE)+L17*IF(P$4="Y",[1]Settings!$C$5,[1]Settings!$D$5))</f>
        <v>25</v>
      </c>
      <c r="N17" s="61">
        <f>M17*P$7</f>
        <v>2</v>
      </c>
      <c r="O17" s="61">
        <f t="shared" ca="1" si="5"/>
        <v>2.0000588235294119</v>
      </c>
      <c r="P17" s="62">
        <f t="shared" ca="1" si="6"/>
        <v>20</v>
      </c>
      <c r="Q17" s="63" t="str">
        <f>IF(S17&gt;0,"+","")</f>
        <v>+</v>
      </c>
      <c r="R17" s="64">
        <f ca="1">VLOOKUP(OFFSET(R17,0,-2),[1]Settings!$F$8:$G$27,2)</f>
        <v>0</v>
      </c>
      <c r="S17" s="29">
        <v>2</v>
      </c>
      <c r="T17" s="30"/>
      <c r="U17" s="60">
        <f>IF(ISNA(VLOOKUP(S17,[1]Settings!$B$6:$D$45,IF(X$4="Y",2,3),FALSE)+T17*IF(X$4="Y",[1]Settings!$C$5,[1]Settings!$D$5)),0, VLOOKUP(S17,[1]Settings!$B$6:$D$45,IF(X$4="Y",2,3),FALSE)+T17*IF(X$4="Y",[1]Settings!$C$5,[1]Settings!$D$5))</f>
        <v>25</v>
      </c>
      <c r="V17" s="61">
        <f>U17*X$7</f>
        <v>2</v>
      </c>
      <c r="W17" s="61">
        <f t="shared" ca="1" si="9"/>
        <v>4.0000588235294119</v>
      </c>
      <c r="X17" s="62">
        <f t="shared" ca="1" si="10"/>
        <v>17</v>
      </c>
      <c r="Y17" s="63" t="str">
        <f>IF(AA17&gt;0,"+","")</f>
        <v/>
      </c>
      <c r="Z17" s="64">
        <f ca="1">VLOOKUP(OFFSET(Z17,0,-2),[1]Settings!$F$8:$G$27,2)</f>
        <v>0</v>
      </c>
      <c r="AB17" s="30"/>
      <c r="AC17" s="60">
        <f>IF(ISNA(VLOOKUP(AA17,[1]Settings!$B$6:$D$45,IF(AF$4="Y",2,3),FALSE)+AB17*IF(AF$4="Y",[1]Settings!$C$5,[1]Settings!$D$5)),0, VLOOKUP(AA17,[1]Settings!$B$6:$D$45,IF(AF$4="Y",2,3),FALSE)+AB17*IF(AF$4="Y",[1]Settings!$C$5,[1]Settings!$D$5))</f>
        <v>0</v>
      </c>
      <c r="AD17" s="61">
        <f>AC17*AF$7</f>
        <v>0</v>
      </c>
      <c r="AE17" s="61">
        <f t="shared" ca="1" si="13"/>
        <v>4.0000588235294119</v>
      </c>
      <c r="AF17" s="62">
        <f t="shared" ca="1" si="14"/>
        <v>17</v>
      </c>
      <c r="AG17" s="63" t="str">
        <f>IF(AI17&gt;0,"+","")</f>
        <v/>
      </c>
      <c r="AH17" s="64">
        <f ca="1">VLOOKUP(OFFSET(AH17,0,-2),[1]Settings!$F$8:$G$27,2)</f>
        <v>0</v>
      </c>
      <c r="AJ17" s="30"/>
      <c r="AK17" s="60">
        <f>IF(ISNA(VLOOKUP(AI17,[1]Settings!$B$6:$D$45,IF(AN$4="Y",2,3),FALSE)+AJ17*IF(AN$4="Y",[1]Settings!$C$5,[1]Settings!$D$5)),0, VLOOKUP(AI17,[1]Settings!$B$6:$D$45,IF(AN$4="Y",2,3),FALSE)+AJ17*IF(AN$4="Y",[1]Settings!$C$5,[1]Settings!$D$5))</f>
        <v>0</v>
      </c>
      <c r="AL17" s="61">
        <f>AK17*AN$7</f>
        <v>0</v>
      </c>
      <c r="AM17" s="61">
        <f t="shared" ca="1" si="17"/>
        <v>4.0000588235294119</v>
      </c>
      <c r="AN17" s="62">
        <f t="shared" ca="1" si="18"/>
        <v>18</v>
      </c>
      <c r="AO17" s="63" t="str">
        <f>IF(AQ17&gt;0,"+","")</f>
        <v/>
      </c>
      <c r="AP17" s="64">
        <f ca="1">VLOOKUP(OFFSET(AP17,0,-2),[1]Settings!$F$8:$G$27,2)</f>
        <v>0</v>
      </c>
      <c r="AR17" s="30"/>
      <c r="AS17" s="60">
        <f>IF(ISNA(VLOOKUP(AQ17,[1]Settings!$B$6:$D$45,IF(AV$4="Y",2,3),FALSE)+AR17*IF(AV$4="Y",[1]Settings!$C$5,[1]Settings!$D$5)),0, VLOOKUP(AQ17,[1]Settings!$B$6:$D$45,IF(AV$4="Y",2,3),FALSE)+AR17*IF(AV$4="Y",[1]Settings!$C$5,[1]Settings!$D$5))</f>
        <v>0</v>
      </c>
      <c r="AT17" s="61">
        <f>AS17*AV$7</f>
        <v>0</v>
      </c>
      <c r="AU17" s="61">
        <f t="shared" ca="1" si="21"/>
        <v>4.0000588235294119</v>
      </c>
      <c r="AV17" s="62">
        <f t="shared" ca="1" si="22"/>
        <v>18</v>
      </c>
      <c r="AW17" s="63" t="str">
        <f>IF(AY17&gt;0,"+","")</f>
        <v/>
      </c>
      <c r="AX17" s="64">
        <f ca="1">VLOOKUP(OFFSET(AX17,0,-2),[1]Settings!$F$8:$G$27,2)</f>
        <v>0</v>
      </c>
      <c r="AZ17" s="30"/>
      <c r="BA17" s="60">
        <f>IF(ISNA(VLOOKUP(AY17,[1]Settings!$B$6:$D$45,IF(BD$4="Y",2,3),FALSE)+AZ17*IF(BD$4="Y",[1]Settings!$C$5,[1]Settings!$D$5)),0, VLOOKUP(AY17,[1]Settings!$B$6:$D$45,IF(BD$4="Y",2,3),FALSE)+AZ17*IF(BD$4="Y",[1]Settings!$C$5,[1]Settings!$D$5))</f>
        <v>0</v>
      </c>
      <c r="BB17" s="61">
        <f>BA17*BD$7</f>
        <v>0</v>
      </c>
      <c r="BC17" s="61">
        <f t="shared" ca="1" si="25"/>
        <v>4.0000588235294119</v>
      </c>
      <c r="BD17" s="62">
        <f t="shared" ca="1" si="26"/>
        <v>19</v>
      </c>
      <c r="BE17" s="63" t="str">
        <f>IF(BG17&gt;0,"+","")</f>
        <v/>
      </c>
      <c r="BF17" s="64">
        <f ca="1">VLOOKUP(OFFSET(BF17,0,-2),[1]Settings!$F$8:$G$27,2)</f>
        <v>0</v>
      </c>
      <c r="BH17" s="30"/>
      <c r="BI17" s="60">
        <f>IF(ISNA(VLOOKUP(BG17,[1]Settings!$B$6:$D$45,IF(BL$4="Y",2,3),FALSE)+BH17*IF(BL$4="Y",[1]Settings!$C$5,[1]Settings!$D$5)),0, VLOOKUP(BG17,[1]Settings!$B$6:$D$45,IF(BL$4="Y",2,3),FALSE)+BH17*IF(BL$4="Y",[1]Settings!$C$5,[1]Settings!$D$5))</f>
        <v>0</v>
      </c>
      <c r="BJ17" s="61">
        <f>BI17*BL$7</f>
        <v>0</v>
      </c>
      <c r="BK17" s="61">
        <f t="shared" ca="1" si="29"/>
        <v>4.0000588235294119</v>
      </c>
      <c r="BL17" s="62">
        <f t="shared" ca="1" si="30"/>
        <v>20</v>
      </c>
      <c r="BM17" s="63" t="str">
        <f>IF(BO17&gt;0,"+","")</f>
        <v/>
      </c>
      <c r="BN17" s="64">
        <f ca="1">VLOOKUP(OFFSET(BN17,0,-2),[1]Settings!$F$8:$G$27,2)</f>
        <v>0</v>
      </c>
      <c r="BP17" s="30"/>
      <c r="BQ17" s="60">
        <f>IF(ISNA(VLOOKUP(BO17,[1]Settings!$B$6:$D$45,IF(BT$4="Y",2,3),FALSE)+BP17*IF(BT$4="Y",[1]Settings!$C$5,[1]Settings!$D$5)),0, VLOOKUP(BO17,[1]Settings!$B$6:$D$45,IF(BT$4="Y",2,3),FALSE)+BP17*IF(BT$4="Y",[1]Settings!$C$5,[1]Settings!$D$5))</f>
        <v>0</v>
      </c>
      <c r="BR17" s="61">
        <f>BQ17*BT$7</f>
        <v>0</v>
      </c>
      <c r="BS17" s="61">
        <f t="shared" ca="1" si="33"/>
        <v>4.0000588235294119</v>
      </c>
      <c r="BT17" s="62">
        <f t="shared" ca="1" si="34"/>
        <v>20</v>
      </c>
      <c r="BU17" s="63" t="str">
        <f>IF(BW17&gt;0,"+","")</f>
        <v/>
      </c>
      <c r="BV17" s="64">
        <f ca="1">VLOOKUP(OFFSET(BV17,0,-2),[1]Settings!$F$8:$G$27,2)</f>
        <v>0</v>
      </c>
      <c r="BX17" s="30"/>
      <c r="BY17" s="60">
        <f>IF(ISNA(VLOOKUP(BW17,[1]Settings!$B$6:$D$45,IF(CB$4="Y",2,3),FALSE)+BX17*IF(CB$4="Y",[1]Settings!$C$5,[1]Settings!$D$5)),0, VLOOKUP(BW17,[1]Settings!$B$6:$D$45,IF(CB$4="Y",2,3),FALSE)+BX17*IF(CB$4="Y",[1]Settings!$C$5,[1]Settings!$D$5))</f>
        <v>0</v>
      </c>
      <c r="BZ17" s="61">
        <f>BY17*CB$7</f>
        <v>0</v>
      </c>
      <c r="CA17" s="61">
        <f t="shared" ca="1" si="37"/>
        <v>4.0000588235294119</v>
      </c>
      <c r="CB17" s="62">
        <f t="shared" ca="1" si="38"/>
        <v>23</v>
      </c>
      <c r="CC17" s="63" t="str">
        <f>IF(CE17&gt;0,"+","")</f>
        <v/>
      </c>
      <c r="CD17" s="64">
        <f ca="1">VLOOKUP(OFFSET(CD17,0,-2),[1]Settings!$F$8:$G$27,2)</f>
        <v>0</v>
      </c>
      <c r="CF17" s="30"/>
      <c r="CG17" s="60">
        <f>IF(ISNA(VLOOKUP(CE17,[1]Settings!$B$6:$D$45,IF(CJ$4="Y",2,3),FALSE)+CF17*IF(CJ$4="Y",[1]Settings!$C$5,[1]Settings!$D$5)),0, VLOOKUP(CE17,[1]Settings!$B$6:$D$45,IF(CJ$4="Y",2,3),FALSE)+CF17*IF(CJ$4="Y",[1]Settings!$C$5,[1]Settings!$D$5))</f>
        <v>0</v>
      </c>
      <c r="CH17" s="61">
        <f>CG17*CJ$7</f>
        <v>0</v>
      </c>
      <c r="CI17" s="61">
        <f t="shared" ca="1" si="41"/>
        <v>4.0000588235294119</v>
      </c>
      <c r="CJ17" s="65">
        <f t="shared" ca="1" si="42"/>
        <v>30</v>
      </c>
      <c r="CK17" s="66" t="str">
        <f>IF(CM17&gt;0,"+","")</f>
        <v/>
      </c>
      <c r="CL17" s="64">
        <f ca="1">VLOOKUP(OFFSET(CL17,0,-2),[1]Settings!$J$8:$K$27,2)</f>
        <v>0</v>
      </c>
      <c r="CN17" s="30"/>
      <c r="CO17" s="60">
        <f>IF(ISNA(VLOOKUP(CM17,[1]Settings!$B$6:$D$45,IF(CR$4="Y",2,3),FALSE)+CN17*IF(CR$4="Y",[1]Settings!$C$5,[1]Settings!$D$5)),0, VLOOKUP(CM17,[1]Settings!$B$6:$D$45,IF(CR$4="Y",2,3),FALSE)+CN17*IF(CR$4="Y",[1]Settings!$C$5,[1]Settings!$D$5))</f>
        <v>0</v>
      </c>
      <c r="CP17" s="61">
        <f ca="1">CO17*CR$7</f>
        <v>0</v>
      </c>
      <c r="CQ17" s="61">
        <f ca="1">CP17+OFFSET(CP17,0,-7)-AD17-AL17</f>
        <v>4.0000588235294119</v>
      </c>
      <c r="CR17" s="65">
        <f t="shared" ca="1" si="45"/>
        <v>30</v>
      </c>
      <c r="CS17" s="63" t="str">
        <f t="shared" si="109"/>
        <v/>
      </c>
      <c r="CT17" s="64">
        <f ca="1">VLOOKUP(OFFSET(CT17,0,-2),[1]Settings!$J$8:$K$27,2)</f>
        <v>0</v>
      </c>
      <c r="CU17" s="29"/>
      <c r="CV17" s="30"/>
      <c r="CW17" s="60">
        <f>IF(ISNA(VLOOKUP(CU17,[1]Settings!$B$6:$D$45,IF(CZ$4="Y",2,3),FALSE)+CV17*IF(CZ$4="Y",[1]Settings!$C$5,[1]Settings!$D$5)),0, VLOOKUP(CU17,[1]Settings!$B$6:$D$45,IF(CZ$4="Y",2,3),FALSE)+CV17*IF(CZ$4="Y",[1]Settings!$C$5,[1]Settings!$D$5))</f>
        <v>0</v>
      </c>
      <c r="CX17" s="61">
        <f ca="1">CW17*CZ$7</f>
        <v>0</v>
      </c>
      <c r="CY17" s="61">
        <f ca="1">CX17+OFFSET(CX17,0,-7)-F17</f>
        <v>4.0000588235294119</v>
      </c>
      <c r="CZ17" s="62">
        <f t="shared" ca="1" si="48"/>
        <v>33</v>
      </c>
      <c r="DA17" s="63" t="str">
        <f t="shared" si="110"/>
        <v/>
      </c>
      <c r="DB17" s="64">
        <f ca="1">VLOOKUP(OFFSET(DB17,0,-2),[1]Settings!$J$8:$K$27,2)</f>
        <v>0</v>
      </c>
      <c r="DC17" s="29"/>
      <c r="DD17" s="30"/>
      <c r="DE17" s="60">
        <f>IF(ISNA(VLOOKUP(DC17,[1]Settings!$B$6:$D$45,IF(DH$4="Y",2,3),FALSE)+DD17*IF(DH$4="Y",[1]Settings!$C$5,[1]Settings!$D$5)),0, VLOOKUP(DC17,[1]Settings!$B$6:$D$45,IF(DH$4="Y",2,3),FALSE)+DD17*IF(DH$4="Y",[1]Settings!$C$5,[1]Settings!$D$5))</f>
        <v>0</v>
      </c>
      <c r="DF17" s="61">
        <f ca="1">DE17*DH$7</f>
        <v>0</v>
      </c>
      <c r="DG17" s="61">
        <f ca="1">DF17+OFFSET(DF17,0,-7)-BZ17</f>
        <v>4.0000588235294119</v>
      </c>
      <c r="DH17" s="62">
        <f t="shared" ca="1" si="51"/>
        <v>35</v>
      </c>
      <c r="DI17" s="63" t="str">
        <f t="shared" si="111"/>
        <v/>
      </c>
      <c r="DJ17" s="64">
        <f ca="1">VLOOKUP(OFFSET(DJ17,0,-2),[1]Settings!$J$8:$K$27,2)</f>
        <v>0</v>
      </c>
      <c r="DK17" s="29"/>
      <c r="DL17" s="30"/>
      <c r="DM17" s="60">
        <f>IF(ISNA(VLOOKUP(DK17,[1]Settings!$B$6:$D$45,IF(DP$4="Y",2,3),FALSE)+DL17*IF(DP$4="Y",[1]Settings!$C$5,[1]Settings!$D$5)),0, VLOOKUP(DK17,[1]Settings!$B$6:$D$45,IF(DP$4="Y",2,3),FALSE)+DL17*IF(DP$4="Y",[1]Settings!$C$5,[1]Settings!$D$5))</f>
        <v>0</v>
      </c>
      <c r="DN17" s="61">
        <f ca="1">DM17*DP$7</f>
        <v>0</v>
      </c>
      <c r="DO17" s="61">
        <f ca="1">DN17+OFFSET(DN17,0,-7)-BJ17-BR17</f>
        <v>4.0000588235294119</v>
      </c>
      <c r="DP17" s="62">
        <f t="shared" ca="1" si="54"/>
        <v>38</v>
      </c>
      <c r="DQ17" s="63" t="str">
        <f t="shared" si="112"/>
        <v/>
      </c>
      <c r="DR17" s="64">
        <f ca="1">VLOOKUP(OFFSET(DR17,0,-2),[1]Settings!$J$8:$K$27,2)</f>
        <v>0</v>
      </c>
      <c r="DS17" s="29"/>
      <c r="DT17" s="30"/>
      <c r="DU17" s="60">
        <f>IF(ISNA(VLOOKUP(DS17,[1]Settings!$B$6:$D$45,IF(DX$4="Y",2,3),FALSE)+DT17*IF(DX$4="Y",[1]Settings!$C$5,[1]Settings!$D$5)),0, VLOOKUP(DS17,[1]Settings!$B$6:$D$45,IF(DX$4="Y",2,3),FALSE)+DT17*IF(DX$4="Y",[1]Settings!$C$5,[1]Settings!$D$5))</f>
        <v>0</v>
      </c>
      <c r="DV17" s="61">
        <f ca="1">DU17*DX$7</f>
        <v>0</v>
      </c>
      <c r="DW17" s="61">
        <f ca="1">DV17+OFFSET(DV17,0,-7)</f>
        <v>4.0000588235294119</v>
      </c>
      <c r="DX17" s="62">
        <f t="shared" ca="1" si="56"/>
        <v>38</v>
      </c>
      <c r="DY17" s="63" t="str">
        <f t="shared" si="113"/>
        <v/>
      </c>
      <c r="DZ17" s="64">
        <f ca="1">VLOOKUP(OFFSET(DZ17,0,-2),[1]Settings!$J$8:$K$27,2)</f>
        <v>0</v>
      </c>
      <c r="EA17" s="29"/>
      <c r="EB17" s="30"/>
      <c r="EC17" s="60">
        <f>IF(ISNA(VLOOKUP(EA17,[1]Settings!$B$6:$D$45,IF(EF$4="Y",2,3),FALSE)+EB17*IF(EF$4="Y",[1]Settings!$C$5,[1]Settings!$D$5)),0, VLOOKUP(EA17,[1]Settings!$B$6:$D$45,IF(EF$4="Y",2,3),FALSE)+EB17*IF(EF$4="Y",[1]Settings!$C$5,[1]Settings!$D$5))</f>
        <v>0</v>
      </c>
      <c r="ED17" s="61">
        <f ca="1">EC17*EF$7</f>
        <v>0</v>
      </c>
      <c r="EE17" s="61">
        <f ca="1">ED17+OFFSET(ED17,0,-7)-N17-V17-CH17-AT17-BB17</f>
        <v>5.8823529411888842E-5</v>
      </c>
      <c r="EF17" s="65">
        <f t="shared" ca="1" si="58"/>
        <v>41</v>
      </c>
      <c r="EG17" s="66" t="str">
        <f>IF(EI17&gt;0,"+","")</f>
        <v/>
      </c>
      <c r="EH17" s="64">
        <f ca="1">VLOOKUP(OFFSET(EH17,0,-2),[1]Settings!$J$8:$K$27,2)</f>
        <v>0</v>
      </c>
      <c r="EI17" s="29"/>
      <c r="EJ17" s="30"/>
      <c r="EK17" s="60">
        <f>IF(ISNA(VLOOKUP(EI17,[1]Settings!$B$6:$D$45,IF(EN$4="Y",2,3),FALSE)+EJ17*IF(EN$4="Y",[1]Settings!$C$5,[1]Settings!$D$5)),0, VLOOKUP(EI17,[1]Settings!$B$6:$D$45,IF(EN$4="Y",2,3),FALSE)+EJ17*IF(EN$4="Y",[1]Settings!$C$5,[1]Settings!$D$5))</f>
        <v>0</v>
      </c>
      <c r="EL17" s="61">
        <f ca="1">EK17*EN$7</f>
        <v>0</v>
      </c>
      <c r="EM17" s="61">
        <f ca="1">EL17+OFFSET(EL17,0,-7)-CP17-CX17</f>
        <v>5.8823529411888842E-5</v>
      </c>
      <c r="EN17" s="65">
        <f t="shared" ca="1" si="59"/>
        <v>42</v>
      </c>
      <c r="EO17" s="63" t="str">
        <f>IF(EQ17&gt;0,"+","")</f>
        <v/>
      </c>
      <c r="EP17" s="64">
        <f ca="1">VLOOKUP(OFFSET(EP17,0,-2),[1]Settings!$J$8:$K$27,2)</f>
        <v>0</v>
      </c>
      <c r="EQ17" s="29"/>
      <c r="ER17" s="30"/>
      <c r="ES17" s="60">
        <f>IF(ISNA(VLOOKUP(EQ17,[1]Settings!$B$6:$D$45,IF(EV$4="Y",2,3),FALSE)+ER17*IF(EV$4="Y",[1]Settings!$C$5,[1]Settings!$D$5)),0, VLOOKUP(EQ17,[1]Settings!$B$6:$D$45,IF(EV$4="Y",2,3),FALSE)+ER17*IF(EV$4="Y",[1]Settings!$C$5,[1]Settings!$D$5))</f>
        <v>0</v>
      </c>
      <c r="ET17" s="61">
        <f ca="1">ES17*EV$7</f>
        <v>0</v>
      </c>
      <c r="EU17" s="61">
        <f ca="1">ET17+OFFSET(ET17,0,-7)-DF17</f>
        <v>5.8823529411888842E-5</v>
      </c>
      <c r="EV17" s="62">
        <f t="shared" ca="1" si="61"/>
        <v>44</v>
      </c>
      <c r="EW17" s="63" t="str">
        <f>IF(EY17&gt;0,"+","")</f>
        <v/>
      </c>
      <c r="EX17" s="64">
        <f ca="1">VLOOKUP(OFFSET(EX17,0,-2),[1]Settings!$J$8:$K$27,2)</f>
        <v>0</v>
      </c>
      <c r="EY17" s="29"/>
      <c r="EZ17" s="30"/>
      <c r="FA17" s="60">
        <f>IF(ISNA(VLOOKUP(EY17,[1]Settings!$B$6:$D$45,IF(FD$4="Y",2,3),FALSE)+EZ17*IF(FD$4="Y",[1]Settings!$C$5,[1]Settings!$D$5)),0, VLOOKUP(EY17,[1]Settings!$B$6:$D$45,IF(FD$4="Y",2,3),FALSE)+EZ17*IF(FD$4="Y",[1]Settings!$C$5,[1]Settings!$D$5))</f>
        <v>0</v>
      </c>
      <c r="FB17" s="61">
        <f ca="1">FA17*FD$7</f>
        <v>0</v>
      </c>
      <c r="FC17" s="61">
        <f ca="1">FB17+OFFSET(FB17,0,-7)-DN17</f>
        <v>5.8823529411888842E-5</v>
      </c>
      <c r="FD17" s="62">
        <f t="shared" ca="1" si="63"/>
        <v>40</v>
      </c>
      <c r="FE17" s="63"/>
      <c r="FF17" s="64">
        <f ca="1">VLOOKUP(OFFSET(FF17,0,-2),[1]Settings!$J$8:$K$27,2)</f>
        <v>0</v>
      </c>
      <c r="FG17" s="29">
        <v>19</v>
      </c>
      <c r="FH17" s="30"/>
      <c r="FI17" s="60">
        <f>IF(ISNA(VLOOKUP(FG17,[1]Settings!$B$6:$D$45,IF(FL$4="Y",2,3),FALSE)+FH17*IF(FL$4="Y",[1]Settings!$C$5,[1]Settings!$D$5)),0, VLOOKUP(FG17,[1]Settings!$B$6:$D$45,IF(FL$4="Y",2,3),FALSE)+FH17*IF(FL$4="Y",[1]Settings!$C$5,[1]Settings!$D$5))</f>
        <v>2</v>
      </c>
      <c r="FJ17" s="61">
        <f t="shared" ca="1" si="117"/>
        <v>1.68</v>
      </c>
      <c r="FK17" s="61">
        <f ca="1">FJ17+OFFSET(FJ17,0,-7)-DV17-ED17</f>
        <v>1.6800588235294118</v>
      </c>
      <c r="FL17" s="62">
        <f t="shared" ca="1" si="64"/>
        <v>33</v>
      </c>
      <c r="FM17" s="66"/>
      <c r="FN17" s="64">
        <f ca="1">VLOOKUP(OFFSET(FN17,0,-2),[1]Settings!$J$8:$K$27,2)</f>
        <v>0</v>
      </c>
      <c r="FO17" s="29">
        <v>12</v>
      </c>
      <c r="FP17" s="30"/>
      <c r="FQ17" s="60">
        <f>IF(ISNA(VLOOKUP(FO17,[1]Settings!$B$6:$D$45,IF(FT$4="Y",2,3),FALSE)+FP17*IF(FT$4="Y",[1]Settings!$C$5,[1]Settings!$D$5)),0, VLOOKUP(FO17,[1]Settings!$B$6:$D$45,IF(FT$4="Y",2,3),FALSE)+FP17*IF(FT$4="Y",[1]Settings!$C$5,[1]Settings!$D$5))</f>
        <v>9</v>
      </c>
      <c r="FR17" s="61">
        <f t="shared" ca="1" si="65"/>
        <v>7.38</v>
      </c>
      <c r="FS17" s="61">
        <f t="shared" ca="1" si="92"/>
        <v>9.0600588235294115</v>
      </c>
      <c r="FT17" s="62">
        <f t="shared" ca="1" si="66"/>
        <v>27</v>
      </c>
      <c r="FU17" s="67"/>
      <c r="FV17" s="64"/>
      <c r="FW17" s="29"/>
      <c r="FX17" s="30"/>
      <c r="FY17" s="60">
        <f>IF(ISNA(VLOOKUP(FW17,[1]Settings!$B$6:$D$45,IF(GB$4="Y",2,3),FALSE)+FX17*IF(GB$4="Y",[1]Settings!$C$5,[1]Settings!$D$5)),0, VLOOKUP(FW17,[1]Settings!$B$6:$D$45,IF(GB$4="Y",2,3),FALSE)+FX17*IF(GB$4="Y",[1]Settings!$C$5,[1]Settings!$D$5))</f>
        <v>0</v>
      </c>
      <c r="FZ17" s="61">
        <f t="shared" si="93"/>
        <v>0</v>
      </c>
      <c r="GA17" s="61">
        <f t="shared" ca="1" si="94"/>
        <v>9.0600588235294115</v>
      </c>
      <c r="GB17" s="62">
        <f t="shared" ca="1" si="67"/>
        <v>27</v>
      </c>
      <c r="GC17" s="67"/>
      <c r="GD17" s="64"/>
      <c r="GE17" s="29">
        <v>11</v>
      </c>
      <c r="GF17" s="30"/>
      <c r="GG17" s="60">
        <f>IF(ISNA(VLOOKUP(GE17,[1]Settings!$B$6:$D$45,IF(GJ$4="Y",2,3),FALSE)+GF17*IF(GJ$4="Y",[1]Settings!$C$5,[1]Settings!$D$5)),0, VLOOKUP(GE17,[1]Settings!$B$6:$D$45,IF(GJ$4="Y",2,3),FALSE)+GF17*IF(GJ$4="Y",[1]Settings!$C$5,[1]Settings!$D$5))</f>
        <v>10</v>
      </c>
      <c r="GH17" s="61">
        <f t="shared" si="95"/>
        <v>10</v>
      </c>
      <c r="GI17" s="61">
        <f t="shared" ca="1" si="96"/>
        <v>19.06005882352941</v>
      </c>
      <c r="GJ17" s="62">
        <f t="shared" ca="1" si="68"/>
        <v>20</v>
      </c>
      <c r="GK17" s="67"/>
      <c r="GL17" s="64"/>
      <c r="GM17" s="29"/>
      <c r="GN17" s="30"/>
      <c r="GO17" s="60">
        <f>IF(ISNA(VLOOKUP(GM17,[1]Settings!$B$6:$D$45,IF(GR$4="Y",2,3),FALSE)+GN17*IF(GR$4="Y",[1]Settings!$C$5,[1]Settings!$D$5)),0, VLOOKUP(GM17,[1]Settings!$B$6:$D$45,IF(GR$4="Y",2,3),FALSE)+GN17*IF(GR$4="Y",[1]Settings!$C$5,[1]Settings!$D$5))</f>
        <v>0</v>
      </c>
      <c r="GP17" s="61">
        <f t="shared" si="97"/>
        <v>0</v>
      </c>
      <c r="GQ17" s="61">
        <f t="shared" ca="1" si="98"/>
        <v>19.06005882352941</v>
      </c>
      <c r="GR17" s="62">
        <f t="shared" ca="1" si="69"/>
        <v>20</v>
      </c>
      <c r="GS17" s="67"/>
      <c r="GT17" s="64"/>
      <c r="GU17" s="29"/>
      <c r="GV17" s="30"/>
      <c r="GW17" s="60">
        <f>IF(ISNA(VLOOKUP(GU17,[1]Settings!$B$6:$D$45,IF(GZ$4="Y",2,3),FALSE)+GV17*IF(GZ$4="Y",[1]Settings!$C$5,[1]Settings!$D$5)),0, VLOOKUP(GU17,[1]Settings!$B$6:$D$45,IF(GZ$4="Y",2,3),FALSE)+GV17*IF(GZ$4="Y",[1]Settings!$C$5,[1]Settings!$D$5))</f>
        <v>0</v>
      </c>
      <c r="GX17" s="61">
        <f t="shared" si="99"/>
        <v>0</v>
      </c>
      <c r="GY17" s="61">
        <f t="shared" ca="1" si="100"/>
        <v>17.38005882352941</v>
      </c>
      <c r="GZ17" s="65">
        <f t="shared" ca="1" si="70"/>
        <v>20</v>
      </c>
      <c r="HA17" s="66"/>
      <c r="HB17" s="64"/>
      <c r="HC17" s="29"/>
      <c r="HD17" s="30"/>
      <c r="HE17" s="60">
        <f>IF(ISNA(VLOOKUP(HC17,[1]Settings!$B$6:$D$45,IF(HH$4="Y",2,3),FALSE)+HD17*IF(HH$4="Y",[1]Settings!$C$5,[1]Settings!$D$5)),0, VLOOKUP(HC17,[1]Settings!$B$6:$D$45,IF(HH$4="Y",2,3),FALSE)+HD17*IF(HH$4="Y",[1]Settings!$C$5,[1]Settings!$D$5))</f>
        <v>0</v>
      </c>
      <c r="HF17" s="61">
        <f t="shared" si="71"/>
        <v>0</v>
      </c>
      <c r="HG17" s="61">
        <f t="shared" ca="1" si="101"/>
        <v>10.000058823529411</v>
      </c>
      <c r="HH17" s="62">
        <f t="shared" ca="1" si="72"/>
        <v>28</v>
      </c>
      <c r="HI17" s="67"/>
      <c r="HJ17" s="64"/>
      <c r="HK17" s="29"/>
      <c r="HL17" s="30"/>
      <c r="HM17" s="60">
        <f>IF(ISNA(VLOOKUP(HK17,[1]Settings!$B$6:$D$45,IF(HP$4="Y",2,3),FALSE)+HL17*IF(HP$4="Y",[1]Settings!$C$5,[1]Settings!$D$5)),0, VLOOKUP(HK17,[1]Settings!$B$6:$D$45,IF(HP$4="Y",2,3),FALSE)+HL17*IF(HP$4="Y",[1]Settings!$C$5,[1]Settings!$D$5))</f>
        <v>0</v>
      </c>
      <c r="HN17" s="61">
        <f t="shared" si="73"/>
        <v>0</v>
      </c>
      <c r="HO17" s="61">
        <f t="shared" ca="1" si="102"/>
        <v>5.8823529411000663E-5</v>
      </c>
      <c r="HP17" s="62">
        <f t="shared" ca="1" si="74"/>
        <v>42</v>
      </c>
      <c r="HQ17" s="67"/>
      <c r="HR17" s="64"/>
      <c r="HS17" s="29"/>
      <c r="HT17" s="30"/>
      <c r="HU17" s="60">
        <f>IF(ISNA(VLOOKUP(HS17,[1]Settings!$B$6:$D$45,IF(HX$4="Y",2,3),FALSE)+HT17*IF(HX$4="Y",[1]Settings!$C$5,[1]Settings!$D$5)),0, VLOOKUP(HS17,[1]Settings!$B$6:$D$45,IF(HX$4="Y",2,3),FALSE)+HT17*IF(HX$4="Y",[1]Settings!$C$5,[1]Settings!$D$5))</f>
        <v>0</v>
      </c>
      <c r="HV17" s="61">
        <f t="shared" si="75"/>
        <v>0</v>
      </c>
      <c r="HW17" s="61">
        <f t="shared" ca="1" si="103"/>
        <v>5.8823529411000663E-5</v>
      </c>
      <c r="HX17" s="62">
        <f t="shared" ca="1" si="76"/>
        <v>42</v>
      </c>
      <c r="HY17" s="67"/>
      <c r="HZ17" s="64"/>
      <c r="IA17" s="29">
        <v>1</v>
      </c>
      <c r="IB17" s="30">
        <v>2</v>
      </c>
      <c r="IC17" s="60">
        <f>IF(ISNA(VLOOKUP(IA17,[1]Settings!$B$6:$D$45,IF(IF$4="Y",2,3),FALSE)+IB17*IF(IF$4="Y",[1]Settings!$C$5,[1]Settings!$D$5)),0, VLOOKUP(IA17,[1]Settings!$B$6:$D$45,IF(IF$4="Y",2,3),FALSE)+IB17*IF(IF$4="Y",[1]Settings!$C$5,[1]Settings!$D$5))</f>
        <v>32</v>
      </c>
      <c r="ID17" s="61">
        <f t="shared" si="77"/>
        <v>32</v>
      </c>
      <c r="IE17" s="61">
        <f t="shared" ca="1" si="104"/>
        <v>32.000058823529415</v>
      </c>
      <c r="IF17" s="62">
        <f t="shared" ca="1" si="78"/>
        <v>10</v>
      </c>
      <c r="IG17" s="66"/>
      <c r="IH17" s="64"/>
      <c r="II17" s="29"/>
      <c r="IJ17" s="30"/>
      <c r="IK17" s="60">
        <f>IF(ISNA(VLOOKUP(II17,[1]Settings!$B$6:$D$45,IF(IN$4="Y",2,3),FALSE)+IJ17*IF(IN$4="Y",[1]Settings!$C$5,[1]Settings!$D$5)),0, VLOOKUP(II17,[1]Settings!$B$6:$D$45,IF(IN$4="Y",2,3),FALSE)+IJ17*IF(IN$4="Y",[1]Settings!$C$5,[1]Settings!$D$5))</f>
        <v>0</v>
      </c>
      <c r="IL17" s="61">
        <f t="shared" si="79"/>
        <v>0</v>
      </c>
      <c r="IM17" s="61">
        <f t="shared" ca="1" si="105"/>
        <v>32.000058823529415</v>
      </c>
      <c r="IN17" s="62">
        <f t="shared" ca="1" si="80"/>
        <v>10</v>
      </c>
      <c r="IO17" s="67"/>
      <c r="IP17" s="64"/>
      <c r="IQ17" s="29"/>
      <c r="IR17" s="30"/>
      <c r="IS17" s="60">
        <f>IF(ISNA(VLOOKUP(IQ17,[1]Settings!$B$6:$D$45,IF(IV$4="Y",2,3),FALSE)+IR17*IF(IV$4="Y",[1]Settings!$C$5,[1]Settings!$D$5)),0, VLOOKUP(IQ17,[1]Settings!$B$6:$D$45,IF(IV$4="Y",2,3),FALSE)+IR17*IF(IV$4="Y",[1]Settings!$C$5,[1]Settings!$D$5))</f>
        <v>0</v>
      </c>
      <c r="IT17" s="61">
        <f t="shared" si="81"/>
        <v>0</v>
      </c>
      <c r="IU17" s="61">
        <f t="shared" ca="1" si="106"/>
        <v>32.000058823529415</v>
      </c>
      <c r="IV17" s="62">
        <f t="shared" ca="1" si="82"/>
        <v>11</v>
      </c>
      <c r="IW17" s="67"/>
      <c r="IX17" s="64"/>
      <c r="IY17" s="29"/>
      <c r="IZ17" s="30"/>
      <c r="JA17" s="60">
        <f>IF(ISNA(VLOOKUP(IY17,[1]Settings!$B$6:$D$45,IF(JD$4="Y",2,3),FALSE)+IZ17*IF(JD$4="Y",[1]Settings!$C$5,[1]Settings!$D$5)),0, VLOOKUP(IY17,[1]Settings!$B$6:$D$45,IF(JD$4="Y",2,3),FALSE)+IZ17*IF(JD$4="Y",[1]Settings!$C$5,[1]Settings!$D$5))</f>
        <v>0</v>
      </c>
      <c r="JB17" s="61">
        <f t="shared" si="83"/>
        <v>0</v>
      </c>
      <c r="JC17" s="61">
        <f t="shared" ca="1" si="107"/>
        <v>32.000058823529415</v>
      </c>
      <c r="JD17" s="62">
        <f t="shared" ca="1" si="84"/>
        <v>9</v>
      </c>
      <c r="JE17" s="67"/>
      <c r="JF17" s="64"/>
      <c r="JG17" s="29">
        <v>15</v>
      </c>
      <c r="JH17" s="30"/>
      <c r="JI17" s="60">
        <f>IF(ISNA(VLOOKUP(JG17,[1]Settings!$B$6:$D$45,IF(JL$4="Y",2,3),FALSE)+JH17*IF(JL$4="Y",[1]Settings!$C$5,[1]Settings!$D$5)),0, VLOOKUP(JG17,[1]Settings!$B$6:$D$45,IF(JL$4="Y",2,3),FALSE)+JH17*IF(JL$4="Y",[1]Settings!$C$5,[1]Settings!$D$5))</f>
        <v>6</v>
      </c>
      <c r="JJ17" s="61">
        <f t="shared" si="85"/>
        <v>6</v>
      </c>
      <c r="JK17" s="61">
        <f t="shared" ca="1" si="108"/>
        <v>6.0000588235294146</v>
      </c>
      <c r="JL17" s="62">
        <f t="shared" ca="1" si="86"/>
        <v>32</v>
      </c>
    </row>
    <row r="18" spans="1:272">
      <c r="A18" s="59" t="s">
        <v>99</v>
      </c>
      <c r="B18" s="59"/>
      <c r="D18" s="30"/>
      <c r="E18" s="60">
        <f>IF(ISNA(VLOOKUP(C18,[1]Settings!$B$6:$D$45,IF(H$4="Y",2,3),FALSE)+D18*IF(H$4="Y",[1]Settings!$C$5,[1]Settings!$D$5)),0, VLOOKUP(C18,[1]Settings!$B$6:$D$45,IF(H$4="Y",2,3),FALSE)+D18*IF(H$4="Y",[1]Settings!$C$5,[1]Settings!$D$5))</f>
        <v>0</v>
      </c>
      <c r="F18" s="61">
        <f>E18*H$7</f>
        <v>0</v>
      </c>
      <c r="G18" s="61">
        <f t="shared" si="1"/>
        <v>5.5555555555555558E-5</v>
      </c>
      <c r="H18" s="62">
        <f t="shared" si="2"/>
        <v>26</v>
      </c>
      <c r="I18" s="63" t="str">
        <f>IF(K18&gt;0,"+","")</f>
        <v/>
      </c>
      <c r="J18" s="64">
        <f ca="1">VLOOKUP(OFFSET(J18,0,-2),[1]Settings!$F$8:$G$27,2)</f>
        <v>0</v>
      </c>
      <c r="L18" s="30"/>
      <c r="M18" s="60">
        <f>IF(ISNA(VLOOKUP(K18,[1]Settings!$B$6:$D$45,IF(P$4="Y",2,3),FALSE)+L18*IF(P$4="Y",[1]Settings!$C$5,[1]Settings!$D$5)),0, VLOOKUP(K18,[1]Settings!$B$6:$D$45,IF(P$4="Y",2,3),FALSE)+L18*IF(P$4="Y",[1]Settings!$C$5,[1]Settings!$D$5))</f>
        <v>0</v>
      </c>
      <c r="N18" s="61">
        <f>M18*P$7</f>
        <v>0</v>
      </c>
      <c r="O18" s="61">
        <f t="shared" ca="1" si="5"/>
        <v>5.5555555555555558E-5</v>
      </c>
      <c r="P18" s="62">
        <f t="shared" ca="1" si="6"/>
        <v>27</v>
      </c>
      <c r="Q18" s="63" t="str">
        <f>IF(S18&gt;0,"+","")</f>
        <v/>
      </c>
      <c r="R18" s="64">
        <f ca="1">VLOOKUP(OFFSET(R18,0,-2),[1]Settings!$F$8:$G$27,2)</f>
        <v>0</v>
      </c>
      <c r="T18" s="30"/>
      <c r="U18" s="60">
        <f>IF(ISNA(VLOOKUP(S18,[1]Settings!$B$6:$D$45,IF(X$4="Y",2,3),FALSE)+T18*IF(X$4="Y",[1]Settings!$C$5,[1]Settings!$D$5)),0, VLOOKUP(S18,[1]Settings!$B$6:$D$45,IF(X$4="Y",2,3),FALSE)+T18*IF(X$4="Y",[1]Settings!$C$5,[1]Settings!$D$5))</f>
        <v>0</v>
      </c>
      <c r="V18" s="61">
        <f>U18*X$7</f>
        <v>0</v>
      </c>
      <c r="W18" s="61">
        <f t="shared" ca="1" si="9"/>
        <v>5.5555555555555558E-5</v>
      </c>
      <c r="X18" s="62">
        <f t="shared" ca="1" si="10"/>
        <v>28</v>
      </c>
      <c r="Y18" s="63" t="str">
        <f>IF(AA18&gt;0,"+","")</f>
        <v/>
      </c>
      <c r="Z18" s="64">
        <f ca="1">VLOOKUP(OFFSET(Z18,0,-2),[1]Settings!$F$8:$G$27,2)</f>
        <v>0</v>
      </c>
      <c r="AB18" s="30"/>
      <c r="AC18" s="60">
        <f>IF(ISNA(VLOOKUP(AA18,[1]Settings!$B$6:$D$45,IF(AF$4="Y",2,3),FALSE)+AB18*IF(AF$4="Y",[1]Settings!$C$5,[1]Settings!$D$5)),0, VLOOKUP(AA18,[1]Settings!$B$6:$D$45,IF(AF$4="Y",2,3),FALSE)+AB18*IF(AF$4="Y",[1]Settings!$C$5,[1]Settings!$D$5))</f>
        <v>0</v>
      </c>
      <c r="AD18" s="61">
        <f>AC18*AF$7</f>
        <v>0</v>
      </c>
      <c r="AE18" s="61">
        <f t="shared" ca="1" si="13"/>
        <v>5.5555555555555558E-5</v>
      </c>
      <c r="AF18" s="62">
        <f t="shared" ca="1" si="14"/>
        <v>30</v>
      </c>
      <c r="AG18" s="63" t="str">
        <f>IF(AI18&gt;0,"+","")</f>
        <v/>
      </c>
      <c r="AH18" s="64">
        <f ca="1">VLOOKUP(OFFSET(AH18,0,-2),[1]Settings!$F$8:$G$27,2)</f>
        <v>0</v>
      </c>
      <c r="AJ18" s="30"/>
      <c r="AK18" s="60">
        <f>IF(ISNA(VLOOKUP(AI18,[1]Settings!$B$6:$D$45,IF(AN$4="Y",2,3),FALSE)+AJ18*IF(AN$4="Y",[1]Settings!$C$5,[1]Settings!$D$5)),0, VLOOKUP(AI18,[1]Settings!$B$6:$D$45,IF(AN$4="Y",2,3),FALSE)+AJ18*IF(AN$4="Y",[1]Settings!$C$5,[1]Settings!$D$5))</f>
        <v>0</v>
      </c>
      <c r="AL18" s="61">
        <f>AK18*AN$7</f>
        <v>0</v>
      </c>
      <c r="AM18" s="61">
        <f t="shared" ca="1" si="17"/>
        <v>5.5555555555555558E-5</v>
      </c>
      <c r="AN18" s="62">
        <f t="shared" ca="1" si="18"/>
        <v>30</v>
      </c>
      <c r="AO18" s="63" t="str">
        <f>IF(AQ18&gt;0,"+","")</f>
        <v/>
      </c>
      <c r="AP18" s="64">
        <f ca="1">VLOOKUP(OFFSET(AP18,0,-2),[1]Settings!$F$8:$G$27,2)</f>
        <v>0</v>
      </c>
      <c r="AR18" s="30"/>
      <c r="AS18" s="60">
        <f>IF(ISNA(VLOOKUP(AQ18,[1]Settings!$B$6:$D$45,IF(AV$4="Y",2,3),FALSE)+AR18*IF(AV$4="Y",[1]Settings!$C$5,[1]Settings!$D$5)),0, VLOOKUP(AQ18,[1]Settings!$B$6:$D$45,IF(AV$4="Y",2,3),FALSE)+AR18*IF(AV$4="Y",[1]Settings!$C$5,[1]Settings!$D$5))</f>
        <v>0</v>
      </c>
      <c r="AT18" s="61">
        <f>AS18*AV$7</f>
        <v>0</v>
      </c>
      <c r="AU18" s="61">
        <f t="shared" ca="1" si="21"/>
        <v>5.5555555555555558E-5</v>
      </c>
      <c r="AV18" s="62">
        <f t="shared" ca="1" si="22"/>
        <v>31</v>
      </c>
      <c r="AW18" s="63" t="str">
        <f>IF(AY18&gt;0,"+","")</f>
        <v/>
      </c>
      <c r="AX18" s="64">
        <f ca="1">VLOOKUP(OFFSET(AX18,0,-2),[1]Settings!$F$8:$G$27,2)</f>
        <v>0</v>
      </c>
      <c r="AZ18" s="30"/>
      <c r="BA18" s="60">
        <f>IF(ISNA(VLOOKUP(AY18,[1]Settings!$B$6:$D$45,IF(BD$4="Y",2,3),FALSE)+AZ18*IF(BD$4="Y",[1]Settings!$C$5,[1]Settings!$D$5)),0, VLOOKUP(AY18,[1]Settings!$B$6:$D$45,IF(BD$4="Y",2,3),FALSE)+AZ18*IF(BD$4="Y",[1]Settings!$C$5,[1]Settings!$D$5))</f>
        <v>0</v>
      </c>
      <c r="BB18" s="61">
        <f>BA18*BD$7</f>
        <v>0</v>
      </c>
      <c r="BC18" s="61">
        <f t="shared" ca="1" si="25"/>
        <v>5.5555555555555558E-5</v>
      </c>
      <c r="BD18" s="62">
        <f t="shared" ca="1" si="26"/>
        <v>31</v>
      </c>
      <c r="BE18" s="63" t="str">
        <f>IF(BG18&gt;0,"+","")</f>
        <v/>
      </c>
      <c r="BF18" s="64">
        <f ca="1">VLOOKUP(OFFSET(BF18,0,-2),[1]Settings!$F$8:$G$27,2)</f>
        <v>0</v>
      </c>
      <c r="BH18" s="30"/>
      <c r="BI18" s="60">
        <f>IF(ISNA(VLOOKUP(BG18,[1]Settings!$B$6:$D$45,IF(BL$4="Y",2,3),FALSE)+BH18*IF(BL$4="Y",[1]Settings!$C$5,[1]Settings!$D$5)),0, VLOOKUP(BG18,[1]Settings!$B$6:$D$45,IF(BL$4="Y",2,3),FALSE)+BH18*IF(BL$4="Y",[1]Settings!$C$5,[1]Settings!$D$5))</f>
        <v>0</v>
      </c>
      <c r="BJ18" s="61">
        <f>BI18*BL$7</f>
        <v>0</v>
      </c>
      <c r="BK18" s="61">
        <f t="shared" ca="1" si="29"/>
        <v>5.5555555555555558E-5</v>
      </c>
      <c r="BL18" s="62">
        <f t="shared" ca="1" si="30"/>
        <v>32</v>
      </c>
      <c r="BM18" s="63" t="str">
        <f>IF(BO18&gt;0,"+","")</f>
        <v/>
      </c>
      <c r="BN18" s="64">
        <f ca="1">VLOOKUP(OFFSET(BN18,0,-2),[1]Settings!$F$8:$G$27,2)</f>
        <v>0</v>
      </c>
      <c r="BP18" s="30"/>
      <c r="BQ18" s="60">
        <f>IF(ISNA(VLOOKUP(BO18,[1]Settings!$B$6:$D$45,IF(BT$4="Y",2,3),FALSE)+BP18*IF(BT$4="Y",[1]Settings!$C$5,[1]Settings!$D$5)),0, VLOOKUP(BO18,[1]Settings!$B$6:$D$45,IF(BT$4="Y",2,3),FALSE)+BP18*IF(BT$4="Y",[1]Settings!$C$5,[1]Settings!$D$5))</f>
        <v>0</v>
      </c>
      <c r="BR18" s="61">
        <f>BQ18*BT$7</f>
        <v>0</v>
      </c>
      <c r="BS18" s="61">
        <f t="shared" ca="1" si="33"/>
        <v>5.5555555555555558E-5</v>
      </c>
      <c r="BT18" s="62">
        <f t="shared" ca="1" si="34"/>
        <v>33</v>
      </c>
      <c r="BU18" s="63" t="str">
        <f>IF(BW18&gt;0,"+","")</f>
        <v/>
      </c>
      <c r="BV18" s="64">
        <f ca="1">VLOOKUP(OFFSET(BV18,0,-2),[1]Settings!$F$8:$G$27,2)</f>
        <v>0</v>
      </c>
      <c r="BX18" s="30"/>
      <c r="BY18" s="60">
        <f>IF(ISNA(VLOOKUP(BW18,[1]Settings!$B$6:$D$45,IF(CB$4="Y",2,3),FALSE)+BX18*IF(CB$4="Y",[1]Settings!$C$5,[1]Settings!$D$5)),0, VLOOKUP(BW18,[1]Settings!$B$6:$D$45,IF(CB$4="Y",2,3),FALSE)+BX18*IF(CB$4="Y",[1]Settings!$C$5,[1]Settings!$D$5))</f>
        <v>0</v>
      </c>
      <c r="BZ18" s="61">
        <f>BY18*CB$7</f>
        <v>0</v>
      </c>
      <c r="CA18" s="61">
        <f t="shared" ca="1" si="37"/>
        <v>5.5555555555555558E-5</v>
      </c>
      <c r="CB18" s="62">
        <f t="shared" ca="1" si="38"/>
        <v>38</v>
      </c>
      <c r="CC18" s="63" t="str">
        <f>IF(CE18&gt;0,"+","")</f>
        <v/>
      </c>
      <c r="CD18" s="64">
        <f ca="1">VLOOKUP(OFFSET(CD18,0,-2),[1]Settings!$F$8:$G$27,2)</f>
        <v>0</v>
      </c>
      <c r="CF18" s="30"/>
      <c r="CG18" s="60">
        <f>IF(ISNA(VLOOKUP(CE18,[1]Settings!$B$6:$D$45,IF(CJ$4="Y",2,3),FALSE)+CF18*IF(CJ$4="Y",[1]Settings!$C$5,[1]Settings!$D$5)),0, VLOOKUP(CE18,[1]Settings!$B$6:$D$45,IF(CJ$4="Y",2,3),FALSE)+CF18*IF(CJ$4="Y",[1]Settings!$C$5,[1]Settings!$D$5))</f>
        <v>0</v>
      </c>
      <c r="CH18" s="61">
        <f>CG18*CJ$7</f>
        <v>0</v>
      </c>
      <c r="CI18" s="61">
        <f t="shared" ca="1" si="41"/>
        <v>5.5555555555555558E-5</v>
      </c>
      <c r="CJ18" s="65">
        <f t="shared" ca="1" si="42"/>
        <v>44</v>
      </c>
      <c r="CK18" s="66" t="str">
        <f>IF(CM18&gt;0,"+","")</f>
        <v/>
      </c>
      <c r="CL18" s="64">
        <f ca="1">VLOOKUP(OFFSET(CL18,0,-2),[1]Settings!$J$8:$K$27,2)</f>
        <v>0</v>
      </c>
      <c r="CN18" s="30"/>
      <c r="CO18" s="60">
        <f>IF(ISNA(VLOOKUP(CM18,[1]Settings!$B$6:$D$45,IF(CR$4="Y",2,3),FALSE)+CN18*IF(CR$4="Y",[1]Settings!$C$5,[1]Settings!$D$5)),0, VLOOKUP(CM18,[1]Settings!$B$6:$D$45,IF(CR$4="Y",2,3),FALSE)+CN18*IF(CR$4="Y",[1]Settings!$C$5,[1]Settings!$D$5))</f>
        <v>0</v>
      </c>
      <c r="CP18" s="61">
        <f ca="1">CO18*CR$7</f>
        <v>0</v>
      </c>
      <c r="CQ18" s="61">
        <f ca="1">CP18+OFFSET(CP18,0,-7)-AD18-AL18</f>
        <v>5.5555555555555558E-5</v>
      </c>
      <c r="CR18" s="65">
        <f t="shared" ca="1" si="45"/>
        <v>45</v>
      </c>
      <c r="CS18" s="63" t="str">
        <f t="shared" si="109"/>
        <v/>
      </c>
      <c r="CT18" s="64">
        <f ca="1">VLOOKUP(OFFSET(CT18,0,-2),[1]Settings!$J$8:$K$27,2)</f>
        <v>0</v>
      </c>
      <c r="CU18" s="29"/>
      <c r="CV18" s="30"/>
      <c r="CW18" s="60">
        <f>IF(ISNA(VLOOKUP(CU18,[1]Settings!$B$6:$D$45,IF(CZ$4="Y",2,3),FALSE)+CV18*IF(CZ$4="Y",[1]Settings!$C$5,[1]Settings!$D$5)),0, VLOOKUP(CU18,[1]Settings!$B$6:$D$45,IF(CZ$4="Y",2,3),FALSE)+CV18*IF(CZ$4="Y",[1]Settings!$C$5,[1]Settings!$D$5))</f>
        <v>0</v>
      </c>
      <c r="CX18" s="61">
        <f ca="1">CW18*CZ$7</f>
        <v>0</v>
      </c>
      <c r="CY18" s="61">
        <f ca="1">CX18+OFFSET(CX18,0,-7)-F18</f>
        <v>5.5555555555555558E-5</v>
      </c>
      <c r="CZ18" s="62">
        <f t="shared" ca="1" si="48"/>
        <v>50</v>
      </c>
      <c r="DA18" s="63" t="str">
        <f t="shared" si="110"/>
        <v/>
      </c>
      <c r="DB18" s="64">
        <f ca="1">VLOOKUP(OFFSET(DB18,0,-2),[1]Settings!$J$8:$K$27,2)</f>
        <v>0</v>
      </c>
      <c r="DC18" s="29"/>
      <c r="DD18" s="30"/>
      <c r="DE18" s="60">
        <f>IF(ISNA(VLOOKUP(DC18,[1]Settings!$B$6:$D$45,IF(DH$4="Y",2,3),FALSE)+DD18*IF(DH$4="Y",[1]Settings!$C$5,[1]Settings!$D$5)),0, VLOOKUP(DC18,[1]Settings!$B$6:$D$45,IF(DH$4="Y",2,3),FALSE)+DD18*IF(DH$4="Y",[1]Settings!$C$5,[1]Settings!$D$5))</f>
        <v>0</v>
      </c>
      <c r="DF18" s="61">
        <f ca="1">DE18*DH$7</f>
        <v>0</v>
      </c>
      <c r="DG18" s="61">
        <f ca="1">DF18+OFFSET(DF18,0,-7)-BZ18</f>
        <v>5.5555555555555558E-5</v>
      </c>
      <c r="DH18" s="62">
        <f t="shared" ca="1" si="51"/>
        <v>50</v>
      </c>
      <c r="DI18" s="63" t="str">
        <f t="shared" si="111"/>
        <v/>
      </c>
      <c r="DJ18" s="64">
        <f ca="1">VLOOKUP(OFFSET(DJ18,0,-2),[1]Settings!$J$8:$K$27,2)</f>
        <v>0</v>
      </c>
      <c r="DK18" s="29"/>
      <c r="DL18" s="30"/>
      <c r="DM18" s="60">
        <f>IF(ISNA(VLOOKUP(DK18,[1]Settings!$B$6:$D$45,IF(DP$4="Y",2,3),FALSE)+DL18*IF(DP$4="Y",[1]Settings!$C$5,[1]Settings!$D$5)),0, VLOOKUP(DK18,[1]Settings!$B$6:$D$45,IF(DP$4="Y",2,3),FALSE)+DL18*IF(DP$4="Y",[1]Settings!$C$5,[1]Settings!$D$5))</f>
        <v>0</v>
      </c>
      <c r="DN18" s="61">
        <f ca="1">DM18*DP$7</f>
        <v>0</v>
      </c>
      <c r="DO18" s="61">
        <f ca="1">DN18+OFFSET(DN18,0,-7)-BJ18-BR18</f>
        <v>5.5555555555555558E-5</v>
      </c>
      <c r="DP18" s="62">
        <f t="shared" ca="1" si="54"/>
        <v>47</v>
      </c>
      <c r="DQ18" s="63" t="str">
        <f t="shared" si="112"/>
        <v/>
      </c>
      <c r="DR18" s="64">
        <f ca="1">VLOOKUP(OFFSET(DR18,0,-2),[1]Settings!$J$8:$K$27,2)</f>
        <v>0</v>
      </c>
      <c r="DS18" s="29"/>
      <c r="DT18" s="30"/>
      <c r="DU18" s="60">
        <f>IF(ISNA(VLOOKUP(DS18,[1]Settings!$B$6:$D$45,IF(DX$4="Y",2,3),FALSE)+DT18*IF(DX$4="Y",[1]Settings!$C$5,[1]Settings!$D$5)),0, VLOOKUP(DS18,[1]Settings!$B$6:$D$45,IF(DX$4="Y",2,3),FALSE)+DT18*IF(DX$4="Y",[1]Settings!$C$5,[1]Settings!$D$5))</f>
        <v>0</v>
      </c>
      <c r="DV18" s="61">
        <f ca="1">DU18*DX$7</f>
        <v>0</v>
      </c>
      <c r="DW18" s="61">
        <f t="shared" ca="1" si="87"/>
        <v>5.5555555555555558E-5</v>
      </c>
      <c r="DX18" s="62">
        <f t="shared" ca="1" si="56"/>
        <v>47</v>
      </c>
      <c r="DY18" s="63" t="str">
        <f t="shared" si="113"/>
        <v/>
      </c>
      <c r="DZ18" s="64">
        <f ca="1">VLOOKUP(OFFSET(DZ18,0,-2),[1]Settings!$J$8:$K$27,2)</f>
        <v>0</v>
      </c>
      <c r="EA18" s="29"/>
      <c r="EB18" s="30"/>
      <c r="EC18" s="60">
        <f>IF(ISNA(VLOOKUP(EA18,[1]Settings!$B$6:$D$45,IF(EF$4="Y",2,3),FALSE)+EB18*IF(EF$4="Y",[1]Settings!$C$5,[1]Settings!$D$5)),0, VLOOKUP(EA18,[1]Settings!$B$6:$D$45,IF(EF$4="Y",2,3),FALSE)+EB18*IF(EF$4="Y",[1]Settings!$C$5,[1]Settings!$D$5))</f>
        <v>0</v>
      </c>
      <c r="ED18" s="61">
        <f ca="1">EC18*EF$7</f>
        <v>0</v>
      </c>
      <c r="EE18" s="61">
        <f ca="1">ED18+OFFSET(ED18,0,-7)-N18-V18-CH18-AT18-BB18</f>
        <v>5.5555555555555558E-5</v>
      </c>
      <c r="EF18" s="65">
        <f t="shared" ca="1" si="58"/>
        <v>42</v>
      </c>
      <c r="EG18" s="66" t="str">
        <f>IF(EI18&gt;0,"+","")</f>
        <v/>
      </c>
      <c r="EH18" s="64">
        <f ca="1">VLOOKUP(OFFSET(EH18,0,-2),[1]Settings!$J$8:$K$27,2)</f>
        <v>0</v>
      </c>
      <c r="EI18" s="29"/>
      <c r="EJ18" s="30"/>
      <c r="EK18" s="60">
        <f>IF(ISNA(VLOOKUP(EI18,[1]Settings!$B$6:$D$45,IF(EN$4="Y",2,3),FALSE)+EJ18*IF(EN$4="Y",[1]Settings!$C$5,[1]Settings!$D$5)),0, VLOOKUP(EI18,[1]Settings!$B$6:$D$45,IF(EN$4="Y",2,3),FALSE)+EJ18*IF(EN$4="Y",[1]Settings!$C$5,[1]Settings!$D$5))</f>
        <v>0</v>
      </c>
      <c r="EL18" s="61">
        <f ca="1">EK18*EN$7</f>
        <v>0</v>
      </c>
      <c r="EM18" s="61">
        <f ca="1">EL18+OFFSET(EL18,0,-7)-CP18-CX18</f>
        <v>5.5555555555555558E-5</v>
      </c>
      <c r="EN18" s="65">
        <f t="shared" ca="1" si="59"/>
        <v>43</v>
      </c>
      <c r="EO18" s="63" t="str">
        <f>IF(EQ18&gt;0,"+","")</f>
        <v/>
      </c>
      <c r="EP18" s="64">
        <f ca="1">VLOOKUP(OFFSET(EP18,0,-2),[1]Settings!$J$8:$K$27,2)</f>
        <v>0</v>
      </c>
      <c r="EQ18" s="29"/>
      <c r="ER18" s="30"/>
      <c r="ES18" s="60">
        <f>IF(ISNA(VLOOKUP(EQ18,[1]Settings!$B$6:$D$45,IF(EV$4="Y",2,3),FALSE)+ER18*IF(EV$4="Y",[1]Settings!$C$5,[1]Settings!$D$5)),0, VLOOKUP(EQ18,[1]Settings!$B$6:$D$45,IF(EV$4="Y",2,3),FALSE)+ER18*IF(EV$4="Y",[1]Settings!$C$5,[1]Settings!$D$5))</f>
        <v>0</v>
      </c>
      <c r="ET18" s="61">
        <f ca="1">ES18*EV$7</f>
        <v>0</v>
      </c>
      <c r="EU18" s="61">
        <f ca="1">ET18+OFFSET(ET18,0,-7)-DF18</f>
        <v>5.5555555555555558E-5</v>
      </c>
      <c r="EV18" s="62">
        <f t="shared" ca="1" si="61"/>
        <v>45</v>
      </c>
      <c r="EW18" s="63" t="str">
        <f>IF(EY18&gt;0,"+","")</f>
        <v/>
      </c>
      <c r="EX18" s="64">
        <f ca="1">VLOOKUP(OFFSET(EX18,0,-2),[1]Settings!$J$8:$K$27,2)</f>
        <v>0</v>
      </c>
      <c r="EY18" s="29"/>
      <c r="EZ18" s="30"/>
      <c r="FA18" s="60">
        <f>IF(ISNA(VLOOKUP(EY18,[1]Settings!$B$6:$D$45,IF(FD$4="Y",2,3),FALSE)+EZ18*IF(FD$4="Y",[1]Settings!$C$5,[1]Settings!$D$5)),0, VLOOKUP(EY18,[1]Settings!$B$6:$D$45,IF(FD$4="Y",2,3),FALSE)+EZ18*IF(FD$4="Y",[1]Settings!$C$5,[1]Settings!$D$5))</f>
        <v>0</v>
      </c>
      <c r="FB18" s="61">
        <f ca="1">FA18*FD$7</f>
        <v>0</v>
      </c>
      <c r="FC18" s="61">
        <f ca="1">FB18+OFFSET(FB18,0,-7)-DN18</f>
        <v>5.5555555555555558E-5</v>
      </c>
      <c r="FD18" s="62">
        <f t="shared" ca="1" si="63"/>
        <v>41</v>
      </c>
      <c r="FE18" s="63" t="str">
        <f>IF(FG18&gt;0,"+","")</f>
        <v/>
      </c>
      <c r="FF18" s="64">
        <f ca="1">VLOOKUP(OFFSET(FF18,0,-2),[1]Settings!$J$8:$K$27,2)</f>
        <v>0</v>
      </c>
      <c r="FG18" s="29"/>
      <c r="FH18" s="30"/>
      <c r="FI18" s="60">
        <f>IF(ISNA(VLOOKUP(FG18,[1]Settings!$B$6:$D$45,IF(FL$4="Y",2,3),FALSE)+FH18*IF(FL$4="Y",[1]Settings!$C$5,[1]Settings!$D$5)),0, VLOOKUP(FG18,[1]Settings!$B$6:$D$45,IF(FL$4="Y",2,3),FALSE)+FH18*IF(FL$4="Y",[1]Settings!$C$5,[1]Settings!$D$5))</f>
        <v>0</v>
      </c>
      <c r="FJ18" s="61">
        <f t="shared" ca="1" si="117"/>
        <v>0</v>
      </c>
      <c r="FK18" s="61">
        <f ca="1">FJ18+OFFSET(FJ18,0,-7)-DV18-ED18</f>
        <v>5.5555555555555558E-5</v>
      </c>
      <c r="FL18" s="62">
        <f t="shared" ca="1" si="64"/>
        <v>38</v>
      </c>
      <c r="FM18" s="66" t="str">
        <f>IF(FO18&gt;0,"+","")</f>
        <v/>
      </c>
      <c r="FN18" s="64">
        <f ca="1">VLOOKUP(OFFSET(FN18,0,-2),[1]Settings!$J$8:$K$27,2)</f>
        <v>0</v>
      </c>
      <c r="FO18" s="29"/>
      <c r="FP18" s="30"/>
      <c r="FQ18" s="60">
        <f>IF(ISNA(VLOOKUP(FO18,[1]Settings!$B$6:$D$45,IF(FT$4="Y",2,3),FALSE)+FP18*IF(FT$4="Y",[1]Settings!$C$5,[1]Settings!$D$5)),0, VLOOKUP(FO18,[1]Settings!$B$6:$D$45,IF(FT$4="Y",2,3),FALSE)+FP18*IF(FT$4="Y",[1]Settings!$C$5,[1]Settings!$D$5))</f>
        <v>0</v>
      </c>
      <c r="FR18" s="61">
        <f t="shared" ca="1" si="65"/>
        <v>0</v>
      </c>
      <c r="FS18" s="61">
        <f t="shared" ca="1" si="92"/>
        <v>5.5555555555555558E-5</v>
      </c>
      <c r="FT18" s="62">
        <f t="shared" ca="1" si="66"/>
        <v>38</v>
      </c>
      <c r="FU18" s="67"/>
      <c r="FV18" s="64"/>
      <c r="FW18" s="29"/>
      <c r="FX18" s="30"/>
      <c r="FY18" s="60">
        <f>IF(ISNA(VLOOKUP(FW18,[1]Settings!$B$6:$D$45,IF(GB$4="Y",2,3),FALSE)+FX18*IF(GB$4="Y",[1]Settings!$C$5,[1]Settings!$D$5)),0, VLOOKUP(FW18,[1]Settings!$B$6:$D$45,IF(GB$4="Y",2,3),FALSE)+FX18*IF(GB$4="Y",[1]Settings!$C$5,[1]Settings!$D$5))</f>
        <v>0</v>
      </c>
      <c r="FZ18" s="61">
        <f t="shared" si="93"/>
        <v>0</v>
      </c>
      <c r="GA18" s="61">
        <f t="shared" ca="1" si="94"/>
        <v>5.5555555555555558E-5</v>
      </c>
      <c r="GB18" s="62">
        <f t="shared" ca="1" si="67"/>
        <v>35</v>
      </c>
      <c r="GC18" s="67"/>
      <c r="GD18" s="64"/>
      <c r="GE18" s="29">
        <v>20</v>
      </c>
      <c r="GF18" s="30"/>
      <c r="GG18" s="60">
        <f>IF(ISNA(VLOOKUP(GE18,[1]Settings!$B$6:$D$45,IF(GJ$4="Y",2,3),FALSE)+GF18*IF(GJ$4="Y",[1]Settings!$C$5,[1]Settings!$D$5)),0, VLOOKUP(GE18,[1]Settings!$B$6:$D$45,IF(GJ$4="Y",2,3),FALSE)+GF18*IF(GJ$4="Y",[1]Settings!$C$5,[1]Settings!$D$5))</f>
        <v>1</v>
      </c>
      <c r="GH18" s="61">
        <f t="shared" si="95"/>
        <v>1</v>
      </c>
      <c r="GI18" s="61">
        <f t="shared" ca="1" si="96"/>
        <v>1.0000555555555555</v>
      </c>
      <c r="GJ18" s="62">
        <f t="shared" ca="1" si="68"/>
        <v>35</v>
      </c>
      <c r="GK18" s="67"/>
      <c r="GL18" s="64"/>
      <c r="GM18" s="29"/>
      <c r="GN18" s="30"/>
      <c r="GO18" s="60">
        <f>IF(ISNA(VLOOKUP(GM18,[1]Settings!$B$6:$D$45,IF(GR$4="Y",2,3),FALSE)+GN18*IF(GR$4="Y",[1]Settings!$C$5,[1]Settings!$D$5)),0, VLOOKUP(GM18,[1]Settings!$B$6:$D$45,IF(GR$4="Y",2,3),FALSE)+GN18*IF(GR$4="Y",[1]Settings!$C$5,[1]Settings!$D$5))</f>
        <v>0</v>
      </c>
      <c r="GP18" s="61">
        <f t="shared" si="97"/>
        <v>0</v>
      </c>
      <c r="GQ18" s="61">
        <f t="shared" ca="1" si="98"/>
        <v>1.0000555555555555</v>
      </c>
      <c r="GR18" s="62">
        <f t="shared" ca="1" si="69"/>
        <v>35</v>
      </c>
      <c r="GS18" s="67"/>
      <c r="GT18" s="64"/>
      <c r="GU18" s="29"/>
      <c r="GV18" s="30"/>
      <c r="GW18" s="60">
        <f>IF(ISNA(VLOOKUP(GU18,[1]Settings!$B$6:$D$45,IF(GZ$4="Y",2,3),FALSE)+GV18*IF(GZ$4="Y",[1]Settings!$C$5,[1]Settings!$D$5)),0, VLOOKUP(GU18,[1]Settings!$B$6:$D$45,IF(GZ$4="Y",2,3),FALSE)+GV18*IF(GZ$4="Y",[1]Settings!$C$5,[1]Settings!$D$5))</f>
        <v>0</v>
      </c>
      <c r="GX18" s="61">
        <f t="shared" si="99"/>
        <v>0</v>
      </c>
      <c r="GY18" s="61">
        <f t="shared" ca="1" si="100"/>
        <v>1.0000555555555555</v>
      </c>
      <c r="GZ18" s="65">
        <f t="shared" ca="1" si="70"/>
        <v>40</v>
      </c>
      <c r="HA18" s="66"/>
      <c r="HB18" s="64"/>
      <c r="HC18" s="29"/>
      <c r="HD18" s="30"/>
      <c r="HE18" s="60">
        <f>IF(ISNA(VLOOKUP(HC18,[1]Settings!$B$6:$D$45,IF(HH$4="Y",2,3),FALSE)+HD18*IF(HH$4="Y",[1]Settings!$C$5,[1]Settings!$D$5)),0, VLOOKUP(HC18,[1]Settings!$B$6:$D$45,IF(HH$4="Y",2,3),FALSE)+HD18*IF(HH$4="Y",[1]Settings!$C$5,[1]Settings!$D$5))</f>
        <v>0</v>
      </c>
      <c r="HF18" s="61">
        <f t="shared" si="71"/>
        <v>0</v>
      </c>
      <c r="HG18" s="61">
        <f t="shared" ca="1" si="101"/>
        <v>1.0000555555555555</v>
      </c>
      <c r="HH18" s="62">
        <f t="shared" ca="1" si="72"/>
        <v>36</v>
      </c>
      <c r="HI18" s="67"/>
      <c r="HJ18" s="64"/>
      <c r="HK18" s="29"/>
      <c r="HL18" s="30"/>
      <c r="HM18" s="60">
        <f>IF(ISNA(VLOOKUP(HK18,[1]Settings!$B$6:$D$45,IF(HP$4="Y",2,3),FALSE)+HL18*IF(HP$4="Y",[1]Settings!$C$5,[1]Settings!$D$5)),0, VLOOKUP(HK18,[1]Settings!$B$6:$D$45,IF(HP$4="Y",2,3),FALSE)+HL18*IF(HP$4="Y",[1]Settings!$C$5,[1]Settings!$D$5))</f>
        <v>0</v>
      </c>
      <c r="HN18" s="61">
        <f t="shared" si="73"/>
        <v>0</v>
      </c>
      <c r="HO18" s="61">
        <f t="shared" ca="1" si="102"/>
        <v>5.5555555555475422E-5</v>
      </c>
      <c r="HP18" s="62">
        <f t="shared" ca="1" si="74"/>
        <v>43</v>
      </c>
      <c r="HQ18" s="67"/>
      <c r="HR18" s="64"/>
      <c r="HS18" s="29"/>
      <c r="HT18" s="30"/>
      <c r="HU18" s="60">
        <f>IF(ISNA(VLOOKUP(HS18,[1]Settings!$B$6:$D$45,IF(HX$4="Y",2,3),FALSE)+HT18*IF(HX$4="Y",[1]Settings!$C$5,[1]Settings!$D$5)),0, VLOOKUP(HS18,[1]Settings!$B$6:$D$45,IF(HX$4="Y",2,3),FALSE)+HT18*IF(HX$4="Y",[1]Settings!$C$5,[1]Settings!$D$5))</f>
        <v>0</v>
      </c>
      <c r="HV18" s="61">
        <f t="shared" si="75"/>
        <v>0</v>
      </c>
      <c r="HW18" s="61">
        <f t="shared" ca="1" si="103"/>
        <v>5.5555555555475422E-5</v>
      </c>
      <c r="HX18" s="62">
        <f t="shared" ca="1" si="76"/>
        <v>43</v>
      </c>
      <c r="HY18" s="67"/>
      <c r="HZ18" s="64"/>
      <c r="IA18" s="29"/>
      <c r="IB18" s="30"/>
      <c r="IC18" s="60">
        <f>IF(ISNA(VLOOKUP(IA18,[1]Settings!$B$6:$D$45,IF(IF$4="Y",2,3),FALSE)+IB18*IF(IF$4="Y",[1]Settings!$C$5,[1]Settings!$D$5)),0, VLOOKUP(IA18,[1]Settings!$B$6:$D$45,IF(IF$4="Y",2,3),FALSE)+IB18*IF(IF$4="Y",[1]Settings!$C$5,[1]Settings!$D$5))</f>
        <v>0</v>
      </c>
      <c r="ID18" s="61">
        <f t="shared" si="77"/>
        <v>0</v>
      </c>
      <c r="IE18" s="61">
        <f t="shared" ca="1" si="104"/>
        <v>5.5555555555475422E-5</v>
      </c>
      <c r="IF18" s="62">
        <f t="shared" ca="1" si="78"/>
        <v>39</v>
      </c>
      <c r="IG18" s="66"/>
      <c r="IH18" s="64"/>
      <c r="II18" s="29"/>
      <c r="IJ18" s="30"/>
      <c r="IK18" s="60">
        <f>IF(ISNA(VLOOKUP(II18,[1]Settings!$B$6:$D$45,IF(IN$4="Y",2,3),FALSE)+IJ18*IF(IN$4="Y",[1]Settings!$C$5,[1]Settings!$D$5)),0, VLOOKUP(II18,[1]Settings!$B$6:$D$45,IF(IN$4="Y",2,3),FALSE)+IJ18*IF(IN$4="Y",[1]Settings!$C$5,[1]Settings!$D$5))</f>
        <v>0</v>
      </c>
      <c r="IL18" s="61">
        <f t="shared" si="79"/>
        <v>0</v>
      </c>
      <c r="IM18" s="61">
        <f t="shared" ca="1" si="105"/>
        <v>5.5555555555475422E-5</v>
      </c>
      <c r="IN18" s="62">
        <f t="shared" ca="1" si="80"/>
        <v>40</v>
      </c>
      <c r="IO18" s="67"/>
      <c r="IP18" s="64"/>
      <c r="IQ18" s="29">
        <v>16</v>
      </c>
      <c r="IR18" s="30"/>
      <c r="IS18" s="60">
        <f>IF(ISNA(VLOOKUP(IQ18,[1]Settings!$B$6:$D$45,IF(IV$4="Y",2,3),FALSE)+IR18*IF(IV$4="Y",[1]Settings!$C$5,[1]Settings!$D$5)),0, VLOOKUP(IQ18,[1]Settings!$B$6:$D$45,IF(IV$4="Y",2,3),FALSE)+IR18*IF(IV$4="Y",[1]Settings!$C$5,[1]Settings!$D$5))</f>
        <v>5</v>
      </c>
      <c r="IT18" s="61">
        <f t="shared" si="81"/>
        <v>5</v>
      </c>
      <c r="IU18" s="61">
        <f t="shared" ca="1" si="106"/>
        <v>5.000055555555555</v>
      </c>
      <c r="IV18" s="62">
        <f t="shared" ca="1" si="82"/>
        <v>33</v>
      </c>
      <c r="IW18" s="67"/>
      <c r="IX18" s="64"/>
      <c r="IY18" s="29"/>
      <c r="IZ18" s="30"/>
      <c r="JA18" s="60">
        <f>IF(ISNA(VLOOKUP(IY18,[1]Settings!$B$6:$D$45,IF(JD$4="Y",2,3),FALSE)+IZ18*IF(JD$4="Y",[1]Settings!$C$5,[1]Settings!$D$5)),0, VLOOKUP(IY18,[1]Settings!$B$6:$D$45,IF(JD$4="Y",2,3),FALSE)+IZ18*IF(JD$4="Y",[1]Settings!$C$5,[1]Settings!$D$5))</f>
        <v>0</v>
      </c>
      <c r="JB18" s="61">
        <f t="shared" si="83"/>
        <v>0</v>
      </c>
      <c r="JC18" s="61">
        <f t="shared" ca="1" si="107"/>
        <v>5.000055555555555</v>
      </c>
      <c r="JD18" s="62">
        <f t="shared" ca="1" si="84"/>
        <v>34</v>
      </c>
      <c r="JE18" s="67"/>
      <c r="JF18" s="64"/>
      <c r="JG18" s="29"/>
      <c r="JH18" s="30"/>
      <c r="JI18" s="60">
        <f>IF(ISNA(VLOOKUP(JG18,[1]Settings!$B$6:$D$45,IF(JL$4="Y",2,3),FALSE)+JH18*IF(JL$4="Y",[1]Settings!$C$5,[1]Settings!$D$5)),0, VLOOKUP(JG18,[1]Settings!$B$6:$D$45,IF(JL$4="Y",2,3),FALSE)+JH18*IF(JL$4="Y",[1]Settings!$C$5,[1]Settings!$D$5))</f>
        <v>0</v>
      </c>
      <c r="JJ18" s="61">
        <f t="shared" si="85"/>
        <v>0</v>
      </c>
      <c r="JK18" s="61">
        <f t="shared" ca="1" si="108"/>
        <v>5.000055555555555</v>
      </c>
      <c r="JL18" s="62">
        <f t="shared" ca="1" si="86"/>
        <v>33</v>
      </c>
    </row>
    <row r="19" spans="1:272">
      <c r="A19" s="59" t="s">
        <v>100</v>
      </c>
      <c r="B19" s="59"/>
      <c r="D19" s="30"/>
      <c r="E19" s="60">
        <f>IF(ISNA(VLOOKUP(C19,[1]Settings!$B$6:$D$45,IF(H$4="Y",2,3),FALSE)+D19*IF(H$4="Y",[1]Settings!$C$5,[1]Settings!$D$5)),0, VLOOKUP(C19,[1]Settings!$B$6:$D$45,IF(H$4="Y",2,3),FALSE)+D19*IF(H$4="Y",[1]Settings!$C$5,[1]Settings!$D$5))</f>
        <v>0</v>
      </c>
      <c r="F19" s="61">
        <f t="shared" si="0"/>
        <v>0</v>
      </c>
      <c r="G19" s="61">
        <f t="shared" si="1"/>
        <v>5.2631578947368424E-5</v>
      </c>
      <c r="H19" s="62">
        <f t="shared" si="2"/>
        <v>27</v>
      </c>
      <c r="I19" s="63" t="str">
        <f>IF(K19&gt;0,"+","")</f>
        <v/>
      </c>
      <c r="J19" s="64">
        <f ca="1">VLOOKUP(OFFSET(J19,0,-2),[1]Settings!$F$8:$G$27,2)</f>
        <v>0</v>
      </c>
      <c r="L19" s="30"/>
      <c r="M19" s="60">
        <f>IF(ISNA(VLOOKUP(K19,[1]Settings!$B$6:$D$45,IF(P$4="Y",2,3),FALSE)+L19*IF(P$4="Y",[1]Settings!$C$5,[1]Settings!$D$5)),0, VLOOKUP(K19,[1]Settings!$B$6:$D$45,IF(P$4="Y",2,3),FALSE)+L19*IF(P$4="Y",[1]Settings!$C$5,[1]Settings!$D$5))</f>
        <v>0</v>
      </c>
      <c r="N19" s="61">
        <f t="shared" si="4"/>
        <v>0</v>
      </c>
      <c r="O19" s="61">
        <f t="shared" ca="1" si="5"/>
        <v>5.2631578947368424E-5</v>
      </c>
      <c r="P19" s="62">
        <f t="shared" ca="1" si="6"/>
        <v>28</v>
      </c>
      <c r="Q19" s="63" t="str">
        <f>IF(S19&gt;0,"+","")</f>
        <v/>
      </c>
      <c r="R19" s="64">
        <f ca="1">VLOOKUP(OFFSET(R19,0,-2),[1]Settings!$F$8:$G$27,2)</f>
        <v>0</v>
      </c>
      <c r="T19" s="30"/>
      <c r="U19" s="60">
        <f>IF(ISNA(VLOOKUP(S19,[1]Settings!$B$6:$D$45,IF(X$4="Y",2,3),FALSE)+T19*IF(X$4="Y",[1]Settings!$C$5,[1]Settings!$D$5)),0, VLOOKUP(S19,[1]Settings!$B$6:$D$45,IF(X$4="Y",2,3),FALSE)+T19*IF(X$4="Y",[1]Settings!$C$5,[1]Settings!$D$5))</f>
        <v>0</v>
      </c>
      <c r="V19" s="61">
        <f t="shared" si="8"/>
        <v>0</v>
      </c>
      <c r="W19" s="61">
        <f t="shared" ca="1" si="9"/>
        <v>5.2631578947368424E-5</v>
      </c>
      <c r="X19" s="62">
        <f t="shared" ca="1" si="10"/>
        <v>29</v>
      </c>
      <c r="Y19" s="63" t="str">
        <f>IF(AA19&gt;0,"+","")</f>
        <v/>
      </c>
      <c r="Z19" s="64">
        <f ca="1">VLOOKUP(OFFSET(Z19,0,-2),[1]Settings!$F$8:$G$27,2)</f>
        <v>0</v>
      </c>
      <c r="AB19" s="30"/>
      <c r="AC19" s="60">
        <f>IF(ISNA(VLOOKUP(AA19,[1]Settings!$B$6:$D$45,IF(AF$4="Y",2,3),FALSE)+AB19*IF(AF$4="Y",[1]Settings!$C$5,[1]Settings!$D$5)),0, VLOOKUP(AA19,[1]Settings!$B$6:$D$45,IF(AF$4="Y",2,3),FALSE)+AB19*IF(AF$4="Y",[1]Settings!$C$5,[1]Settings!$D$5))</f>
        <v>0</v>
      </c>
      <c r="AD19" s="61">
        <f t="shared" si="12"/>
        <v>0</v>
      </c>
      <c r="AE19" s="61">
        <f t="shared" ca="1" si="13"/>
        <v>5.2631578947368424E-5</v>
      </c>
      <c r="AF19" s="62">
        <f t="shared" ca="1" si="14"/>
        <v>31</v>
      </c>
      <c r="AG19" s="63" t="str">
        <f>IF(AI19&gt;0,"+","")</f>
        <v/>
      </c>
      <c r="AH19" s="64">
        <f ca="1">VLOOKUP(OFFSET(AH19,0,-2),[1]Settings!$F$8:$G$27,2)</f>
        <v>0</v>
      </c>
      <c r="AJ19" s="30"/>
      <c r="AK19" s="60">
        <f>IF(ISNA(VLOOKUP(AI19,[1]Settings!$B$6:$D$45,IF(AN$4="Y",2,3),FALSE)+AJ19*IF(AN$4="Y",[1]Settings!$C$5,[1]Settings!$D$5)),0, VLOOKUP(AI19,[1]Settings!$B$6:$D$45,IF(AN$4="Y",2,3),FALSE)+AJ19*IF(AN$4="Y",[1]Settings!$C$5,[1]Settings!$D$5))</f>
        <v>0</v>
      </c>
      <c r="AL19" s="61">
        <f t="shared" si="16"/>
        <v>0</v>
      </c>
      <c r="AM19" s="61">
        <f t="shared" ca="1" si="17"/>
        <v>5.2631578947368424E-5</v>
      </c>
      <c r="AN19" s="62">
        <f t="shared" ca="1" si="18"/>
        <v>31</v>
      </c>
      <c r="AO19" s="63" t="str">
        <f>IF(AQ19&gt;0,"+","")</f>
        <v/>
      </c>
      <c r="AP19" s="64">
        <f ca="1">VLOOKUP(OFFSET(AP19,0,-2),[1]Settings!$F$8:$G$27,2)</f>
        <v>0</v>
      </c>
      <c r="AR19" s="30"/>
      <c r="AS19" s="60">
        <f>IF(ISNA(VLOOKUP(AQ19,[1]Settings!$B$6:$D$45,IF(AV$4="Y",2,3),FALSE)+AR19*IF(AV$4="Y",[1]Settings!$C$5,[1]Settings!$D$5)),0, VLOOKUP(AQ19,[1]Settings!$B$6:$D$45,IF(AV$4="Y",2,3),FALSE)+AR19*IF(AV$4="Y",[1]Settings!$C$5,[1]Settings!$D$5))</f>
        <v>0</v>
      </c>
      <c r="AT19" s="61">
        <f t="shared" si="20"/>
        <v>0</v>
      </c>
      <c r="AU19" s="61">
        <f t="shared" ca="1" si="21"/>
        <v>5.2631578947368424E-5</v>
      </c>
      <c r="AV19" s="62">
        <f t="shared" ca="1" si="22"/>
        <v>32</v>
      </c>
      <c r="AW19" s="63" t="str">
        <f>IF(AY19&gt;0,"+","")</f>
        <v/>
      </c>
      <c r="AX19" s="64">
        <f ca="1">VLOOKUP(OFFSET(AX19,0,-2),[1]Settings!$F$8:$G$27,2)</f>
        <v>0</v>
      </c>
      <c r="AZ19" s="30"/>
      <c r="BA19" s="60">
        <f>IF(ISNA(VLOOKUP(AY19,[1]Settings!$B$6:$D$45,IF(BD$4="Y",2,3),FALSE)+AZ19*IF(BD$4="Y",[1]Settings!$C$5,[1]Settings!$D$5)),0, VLOOKUP(AY19,[1]Settings!$B$6:$D$45,IF(BD$4="Y",2,3),FALSE)+AZ19*IF(BD$4="Y",[1]Settings!$C$5,[1]Settings!$D$5))</f>
        <v>0</v>
      </c>
      <c r="BB19" s="61">
        <f t="shared" si="24"/>
        <v>0</v>
      </c>
      <c r="BC19" s="61">
        <f t="shared" ca="1" si="25"/>
        <v>5.2631578947368424E-5</v>
      </c>
      <c r="BD19" s="62">
        <f t="shared" ca="1" si="26"/>
        <v>32</v>
      </c>
      <c r="BE19" s="63" t="str">
        <f>IF(BG19&gt;0,"+","")</f>
        <v/>
      </c>
      <c r="BF19" s="64">
        <f ca="1">VLOOKUP(OFFSET(BF19,0,-2),[1]Settings!$F$8:$G$27,2)</f>
        <v>0</v>
      </c>
      <c r="BH19" s="30"/>
      <c r="BI19" s="60">
        <f>IF(ISNA(VLOOKUP(BG19,[1]Settings!$B$6:$D$45,IF(BL$4="Y",2,3),FALSE)+BH19*IF(BL$4="Y",[1]Settings!$C$5,[1]Settings!$D$5)),0, VLOOKUP(BG19,[1]Settings!$B$6:$D$45,IF(BL$4="Y",2,3),FALSE)+BH19*IF(BL$4="Y",[1]Settings!$C$5,[1]Settings!$D$5))</f>
        <v>0</v>
      </c>
      <c r="BJ19" s="61">
        <f t="shared" si="28"/>
        <v>0</v>
      </c>
      <c r="BK19" s="61">
        <f t="shared" ca="1" si="29"/>
        <v>5.2631578947368424E-5</v>
      </c>
      <c r="BL19" s="62">
        <f t="shared" ca="1" si="30"/>
        <v>33</v>
      </c>
      <c r="BM19" s="63" t="str">
        <f>IF(BO19&gt;0,"+","")</f>
        <v/>
      </c>
      <c r="BN19" s="64">
        <f ca="1">VLOOKUP(OFFSET(BN19,0,-2),[1]Settings!$F$8:$G$27,2)</f>
        <v>0</v>
      </c>
      <c r="BP19" s="30"/>
      <c r="BQ19" s="60">
        <f>IF(ISNA(VLOOKUP(BO19,[1]Settings!$B$6:$D$45,IF(BT$4="Y",2,3),FALSE)+BP19*IF(BT$4="Y",[1]Settings!$C$5,[1]Settings!$D$5)),0, VLOOKUP(BO19,[1]Settings!$B$6:$D$45,IF(BT$4="Y",2,3),FALSE)+BP19*IF(BT$4="Y",[1]Settings!$C$5,[1]Settings!$D$5))</f>
        <v>0</v>
      </c>
      <c r="BR19" s="61">
        <f t="shared" si="32"/>
        <v>0</v>
      </c>
      <c r="BS19" s="61">
        <f t="shared" ca="1" si="33"/>
        <v>5.2631578947368424E-5</v>
      </c>
      <c r="BT19" s="62">
        <f t="shared" ca="1" si="34"/>
        <v>34</v>
      </c>
      <c r="BU19" s="63" t="str">
        <f>IF(BW19&gt;0,"+","")</f>
        <v/>
      </c>
      <c r="BV19" s="64">
        <f ca="1">VLOOKUP(OFFSET(BV19,0,-2),[1]Settings!$F$8:$G$27,2)</f>
        <v>0</v>
      </c>
      <c r="BX19" s="30"/>
      <c r="BY19" s="60">
        <f>IF(ISNA(VLOOKUP(BW19,[1]Settings!$B$6:$D$45,IF(CB$4="Y",2,3),FALSE)+BX19*IF(CB$4="Y",[1]Settings!$C$5,[1]Settings!$D$5)),0, VLOOKUP(BW19,[1]Settings!$B$6:$D$45,IF(CB$4="Y",2,3),FALSE)+BX19*IF(CB$4="Y",[1]Settings!$C$5,[1]Settings!$D$5))</f>
        <v>0</v>
      </c>
      <c r="BZ19" s="61">
        <f t="shared" si="36"/>
        <v>0</v>
      </c>
      <c r="CA19" s="61">
        <f t="shared" ca="1" si="37"/>
        <v>5.2631578947368424E-5</v>
      </c>
      <c r="CB19" s="62">
        <f t="shared" ca="1" si="38"/>
        <v>39</v>
      </c>
      <c r="CC19" s="63" t="str">
        <f>IF(CE19&gt;0,"+","")</f>
        <v/>
      </c>
      <c r="CD19" s="64">
        <f ca="1">VLOOKUP(OFFSET(CD19,0,-2),[1]Settings!$F$8:$G$27,2)</f>
        <v>0</v>
      </c>
      <c r="CF19" s="30"/>
      <c r="CG19" s="60">
        <f>IF(ISNA(VLOOKUP(CE19,[1]Settings!$B$6:$D$45,IF(CJ$4="Y",2,3),FALSE)+CF19*IF(CJ$4="Y",[1]Settings!$C$5,[1]Settings!$D$5)),0, VLOOKUP(CE19,[1]Settings!$B$6:$D$45,IF(CJ$4="Y",2,3),FALSE)+CF19*IF(CJ$4="Y",[1]Settings!$C$5,[1]Settings!$D$5))</f>
        <v>0</v>
      </c>
      <c r="CH19" s="61">
        <f t="shared" si="40"/>
        <v>0</v>
      </c>
      <c r="CI19" s="61">
        <f t="shared" ca="1" si="41"/>
        <v>5.2631578947368424E-5</v>
      </c>
      <c r="CJ19" s="65">
        <f t="shared" ca="1" si="42"/>
        <v>45</v>
      </c>
      <c r="CK19" s="66" t="str">
        <f>IF(CM19&gt;0,"+","")</f>
        <v/>
      </c>
      <c r="CL19" s="64">
        <f ca="1">VLOOKUP(OFFSET(CL19,0,-2),[1]Settings!$J$8:$K$27,2)</f>
        <v>0</v>
      </c>
      <c r="CN19" s="30"/>
      <c r="CO19" s="60">
        <f>IF(ISNA(VLOOKUP(CM19,[1]Settings!$B$6:$D$45,IF(CR$4="Y",2,3),FALSE)+CN19*IF(CR$4="Y",[1]Settings!$C$5,[1]Settings!$D$5)),0, VLOOKUP(CM19,[1]Settings!$B$6:$D$45,IF(CR$4="Y",2,3),FALSE)+CN19*IF(CR$4="Y",[1]Settings!$C$5,[1]Settings!$D$5))</f>
        <v>0</v>
      </c>
      <c r="CP19" s="61">
        <f t="shared" ca="1" si="43"/>
        <v>0</v>
      </c>
      <c r="CQ19" s="61">
        <f t="shared" ca="1" si="44"/>
        <v>5.2631578947368424E-5</v>
      </c>
      <c r="CR19" s="65">
        <f t="shared" ca="1" si="45"/>
        <v>46</v>
      </c>
      <c r="CS19" s="63" t="str">
        <f t="shared" si="109"/>
        <v/>
      </c>
      <c r="CT19" s="64">
        <f ca="1">VLOOKUP(OFFSET(CT19,0,-2),[1]Settings!$J$8:$K$27,2)</f>
        <v>0</v>
      </c>
      <c r="CU19" s="29"/>
      <c r="CV19" s="30"/>
      <c r="CW19" s="60">
        <f>IF(ISNA(VLOOKUP(CU19,[1]Settings!$B$6:$D$45,IF(CZ$4="Y",2,3),FALSE)+CV19*IF(CZ$4="Y",[1]Settings!$C$5,[1]Settings!$D$5)),0, VLOOKUP(CU19,[1]Settings!$B$6:$D$45,IF(CZ$4="Y",2,3),FALSE)+CV19*IF(CZ$4="Y",[1]Settings!$C$5,[1]Settings!$D$5))</f>
        <v>0</v>
      </c>
      <c r="CX19" s="61">
        <f t="shared" ca="1" si="46"/>
        <v>0</v>
      </c>
      <c r="CY19" s="61">
        <f t="shared" ca="1" si="47"/>
        <v>5.2631578947368424E-5</v>
      </c>
      <c r="CZ19" s="62">
        <f t="shared" ca="1" si="48"/>
        <v>51</v>
      </c>
      <c r="DA19" s="63" t="str">
        <f t="shared" si="110"/>
        <v/>
      </c>
      <c r="DB19" s="64">
        <f ca="1">VLOOKUP(OFFSET(DB19,0,-2),[1]Settings!$J$8:$K$27,2)</f>
        <v>0</v>
      </c>
      <c r="DC19" s="29"/>
      <c r="DD19" s="30"/>
      <c r="DE19" s="60">
        <f>IF(ISNA(VLOOKUP(DC19,[1]Settings!$B$6:$D$45,IF(DH$4="Y",2,3),FALSE)+DD19*IF(DH$4="Y",[1]Settings!$C$5,[1]Settings!$D$5)),0, VLOOKUP(DC19,[1]Settings!$B$6:$D$45,IF(DH$4="Y",2,3),FALSE)+DD19*IF(DH$4="Y",[1]Settings!$C$5,[1]Settings!$D$5))</f>
        <v>0</v>
      </c>
      <c r="DF19" s="61">
        <f t="shared" ca="1" si="49"/>
        <v>0</v>
      </c>
      <c r="DG19" s="61">
        <f t="shared" ca="1" si="50"/>
        <v>5.2631578947368424E-5</v>
      </c>
      <c r="DH19" s="62">
        <f t="shared" ca="1" si="51"/>
        <v>51</v>
      </c>
      <c r="DI19" s="63" t="str">
        <f t="shared" si="111"/>
        <v/>
      </c>
      <c r="DJ19" s="64">
        <f ca="1">VLOOKUP(OFFSET(DJ19,0,-2),[1]Settings!$J$8:$K$27,2)</f>
        <v>0</v>
      </c>
      <c r="DK19" s="29"/>
      <c r="DL19" s="30"/>
      <c r="DM19" s="60">
        <f>IF(ISNA(VLOOKUP(DK19,[1]Settings!$B$6:$D$45,IF(DP$4="Y",2,3),FALSE)+DL19*IF(DP$4="Y",[1]Settings!$C$5,[1]Settings!$D$5)),0, VLOOKUP(DK19,[1]Settings!$B$6:$D$45,IF(DP$4="Y",2,3),FALSE)+DL19*IF(DP$4="Y",[1]Settings!$C$5,[1]Settings!$D$5))</f>
        <v>0</v>
      </c>
      <c r="DN19" s="61">
        <f t="shared" ca="1" si="52"/>
        <v>0</v>
      </c>
      <c r="DO19" s="61">
        <f t="shared" ca="1" si="53"/>
        <v>5.2631578947368424E-5</v>
      </c>
      <c r="DP19" s="62">
        <f t="shared" ca="1" si="54"/>
        <v>48</v>
      </c>
      <c r="DQ19" s="63" t="str">
        <f t="shared" si="112"/>
        <v/>
      </c>
      <c r="DR19" s="64">
        <f ca="1">VLOOKUP(OFFSET(DR19,0,-2),[1]Settings!$J$8:$K$27,2)</f>
        <v>0</v>
      </c>
      <c r="DS19" s="29"/>
      <c r="DT19" s="30"/>
      <c r="DU19" s="60">
        <f>IF(ISNA(VLOOKUP(DS19,[1]Settings!$B$6:$D$45,IF(DX$4="Y",2,3),FALSE)+DT19*IF(DX$4="Y",[1]Settings!$C$5,[1]Settings!$D$5)),0, VLOOKUP(DS19,[1]Settings!$B$6:$D$45,IF(DX$4="Y",2,3),FALSE)+DT19*IF(DX$4="Y",[1]Settings!$C$5,[1]Settings!$D$5))</f>
        <v>0</v>
      </c>
      <c r="DV19" s="61">
        <f t="shared" ca="1" si="55"/>
        <v>0</v>
      </c>
      <c r="DW19" s="61">
        <f t="shared" ca="1" si="87"/>
        <v>5.2631578947368424E-5</v>
      </c>
      <c r="DX19" s="62">
        <f t="shared" ca="1" si="56"/>
        <v>48</v>
      </c>
      <c r="DY19" s="63" t="str">
        <f t="shared" si="113"/>
        <v/>
      </c>
      <c r="DZ19" s="64">
        <f ca="1">VLOOKUP(OFFSET(DZ19,0,-2),[1]Settings!$J$8:$K$27,2)</f>
        <v>0</v>
      </c>
      <c r="EA19" s="29"/>
      <c r="EB19" s="30"/>
      <c r="EC19" s="60">
        <f>IF(ISNA(VLOOKUP(EA19,[1]Settings!$B$6:$D$45,IF(EF$4="Y",2,3),FALSE)+EB19*IF(EF$4="Y",[1]Settings!$C$5,[1]Settings!$D$5)),0, VLOOKUP(EA19,[1]Settings!$B$6:$D$45,IF(EF$4="Y",2,3),FALSE)+EB19*IF(EF$4="Y",[1]Settings!$C$5,[1]Settings!$D$5))</f>
        <v>0</v>
      </c>
      <c r="ED19" s="61">
        <f t="shared" ca="1" si="88"/>
        <v>0</v>
      </c>
      <c r="EE19" s="61">
        <f t="shared" ca="1" si="57"/>
        <v>5.2631578947368424E-5</v>
      </c>
      <c r="EF19" s="65">
        <f t="shared" ca="1" si="58"/>
        <v>43</v>
      </c>
      <c r="EG19" s="66" t="str">
        <f>IF(EI19&gt;0,"+","")</f>
        <v/>
      </c>
      <c r="EH19" s="64">
        <f ca="1">VLOOKUP(OFFSET(EH19,0,-2),[1]Settings!$J$8:$K$27,2)</f>
        <v>0</v>
      </c>
      <c r="EI19" s="29"/>
      <c r="EJ19" s="30"/>
      <c r="EK19" s="60">
        <f>IF(ISNA(VLOOKUP(EI19,[1]Settings!$B$6:$D$45,IF(EN$4="Y",2,3),FALSE)+EJ19*IF(EN$4="Y",[1]Settings!$C$5,[1]Settings!$D$5)),0, VLOOKUP(EI19,[1]Settings!$B$6:$D$45,IF(EN$4="Y",2,3),FALSE)+EJ19*IF(EN$4="Y",[1]Settings!$C$5,[1]Settings!$D$5))</f>
        <v>0</v>
      </c>
      <c r="EL19" s="61">
        <f t="shared" ca="1" si="89"/>
        <v>0</v>
      </c>
      <c r="EM19" s="61">
        <f t="shared" ca="1" si="115"/>
        <v>5.2631578947368424E-5</v>
      </c>
      <c r="EN19" s="65">
        <f t="shared" ca="1" si="59"/>
        <v>44</v>
      </c>
      <c r="EO19" s="63" t="str">
        <f>IF(EQ19&gt;0,"+","")</f>
        <v/>
      </c>
      <c r="EP19" s="64">
        <f ca="1">VLOOKUP(OFFSET(EP19,0,-2),[1]Settings!$J$8:$K$27,2)</f>
        <v>0</v>
      </c>
      <c r="EQ19" s="29"/>
      <c r="ER19" s="30"/>
      <c r="ES19" s="60">
        <f>IF(ISNA(VLOOKUP(EQ19,[1]Settings!$B$6:$D$45,IF(EV$4="Y",2,3),FALSE)+ER19*IF(EV$4="Y",[1]Settings!$C$5,[1]Settings!$D$5)),0, VLOOKUP(EQ19,[1]Settings!$B$6:$D$45,IF(EV$4="Y",2,3),FALSE)+ER19*IF(EV$4="Y",[1]Settings!$C$5,[1]Settings!$D$5))</f>
        <v>0</v>
      </c>
      <c r="ET19" s="61">
        <f t="shared" ca="1" si="60"/>
        <v>0</v>
      </c>
      <c r="EU19" s="61">
        <f t="shared" ca="1" si="90"/>
        <v>5.2631578947368424E-5</v>
      </c>
      <c r="EV19" s="62">
        <f t="shared" ca="1" si="61"/>
        <v>46</v>
      </c>
      <c r="EW19" s="63" t="str">
        <f>IF(EY19&gt;0,"+","")</f>
        <v/>
      </c>
      <c r="EX19" s="64">
        <f ca="1">VLOOKUP(OFFSET(EX19,0,-2),[1]Settings!$J$8:$K$27,2)</f>
        <v>0</v>
      </c>
      <c r="EY19" s="29"/>
      <c r="EZ19" s="30"/>
      <c r="FA19" s="60">
        <f>IF(ISNA(VLOOKUP(EY19,[1]Settings!$B$6:$D$45,IF(FD$4="Y",2,3),FALSE)+EZ19*IF(FD$4="Y",[1]Settings!$C$5,[1]Settings!$D$5)),0, VLOOKUP(EY19,[1]Settings!$B$6:$D$45,IF(FD$4="Y",2,3),FALSE)+EZ19*IF(FD$4="Y",[1]Settings!$C$5,[1]Settings!$D$5))</f>
        <v>0</v>
      </c>
      <c r="FB19" s="61">
        <f t="shared" ca="1" si="62"/>
        <v>0</v>
      </c>
      <c r="FC19" s="61">
        <f t="shared" ca="1" si="91"/>
        <v>5.2631578947368424E-5</v>
      </c>
      <c r="FD19" s="62">
        <f t="shared" ca="1" si="63"/>
        <v>42</v>
      </c>
      <c r="FE19" s="63" t="str">
        <f>IF(FG19&gt;0,"+","")</f>
        <v/>
      </c>
      <c r="FF19" s="64">
        <f ca="1">VLOOKUP(OFFSET(FF19,0,-2),[1]Settings!$J$8:$K$27,2)</f>
        <v>0</v>
      </c>
      <c r="FG19" s="29"/>
      <c r="FH19" s="30"/>
      <c r="FI19" s="60">
        <f>IF(ISNA(VLOOKUP(FG19,[1]Settings!$B$6:$D$45,IF(FL$4="Y",2,3),FALSE)+FH19*IF(FL$4="Y",[1]Settings!$C$5,[1]Settings!$D$5)),0, VLOOKUP(FG19,[1]Settings!$B$6:$D$45,IF(FL$4="Y",2,3),FALSE)+FH19*IF(FL$4="Y",[1]Settings!$C$5,[1]Settings!$D$5))</f>
        <v>0</v>
      </c>
      <c r="FJ19" s="61">
        <f t="shared" ca="1" si="117"/>
        <v>0</v>
      </c>
      <c r="FK19" s="61">
        <f t="shared" ca="1" si="116"/>
        <v>5.2631578947368424E-5</v>
      </c>
      <c r="FL19" s="62">
        <f t="shared" ca="1" si="64"/>
        <v>39</v>
      </c>
      <c r="FM19" s="66" t="str">
        <f>IF(FO19&gt;0,"+","")</f>
        <v/>
      </c>
      <c r="FN19" s="64">
        <f ca="1">VLOOKUP(OFFSET(FN19,0,-2),[1]Settings!$J$8:$K$27,2)</f>
        <v>0</v>
      </c>
      <c r="FO19" s="29"/>
      <c r="FP19" s="30"/>
      <c r="FQ19" s="60">
        <f>IF(ISNA(VLOOKUP(FO19,[1]Settings!$B$6:$D$45,IF(FT$4="Y",2,3),FALSE)+FP19*IF(FT$4="Y",[1]Settings!$C$5,[1]Settings!$D$5)),0, VLOOKUP(FO19,[1]Settings!$B$6:$D$45,IF(FT$4="Y",2,3),FALSE)+FP19*IF(FT$4="Y",[1]Settings!$C$5,[1]Settings!$D$5))</f>
        <v>0</v>
      </c>
      <c r="FR19" s="61">
        <f t="shared" ca="1" si="65"/>
        <v>0</v>
      </c>
      <c r="FS19" s="61">
        <f t="shared" ca="1" si="92"/>
        <v>5.2631578947368424E-5</v>
      </c>
      <c r="FT19" s="62">
        <f t="shared" ca="1" si="66"/>
        <v>39</v>
      </c>
      <c r="FU19" s="67" t="str">
        <f>IF(FW19&gt;0,"+","")</f>
        <v/>
      </c>
      <c r="FV19" s="64">
        <f ca="1">VLOOKUP(OFFSET(FV19,0,-2),[1]Settings!$J$8:$K$27,2)</f>
        <v>0</v>
      </c>
      <c r="FW19" s="29"/>
      <c r="FX19" s="30"/>
      <c r="FY19" s="60">
        <f>IF(ISNA(VLOOKUP(FW19,[1]Settings!$B$6:$D$45,IF(GB$4="Y",2,3),FALSE)+FX19*IF(GB$4="Y",[1]Settings!$C$5,[1]Settings!$D$5)),0, VLOOKUP(FW19,[1]Settings!$B$6:$D$45,IF(GB$4="Y",2,3),FALSE)+FX19*IF(GB$4="Y",[1]Settings!$C$5,[1]Settings!$D$5))</f>
        <v>0</v>
      </c>
      <c r="FZ19" s="61">
        <f t="shared" si="93"/>
        <v>0</v>
      </c>
      <c r="GA19" s="61">
        <f t="shared" ca="1" si="94"/>
        <v>5.2631578947368424E-5</v>
      </c>
      <c r="GB19" s="62">
        <f t="shared" ca="1" si="67"/>
        <v>36</v>
      </c>
      <c r="GC19" s="67" t="str">
        <f>IF(GE19&gt;0,"+","")</f>
        <v/>
      </c>
      <c r="GD19" s="64">
        <f ca="1">VLOOKUP(OFFSET(GD19,0,-2),[1]Settings!$J$8:$K$27,2)</f>
        <v>0</v>
      </c>
      <c r="GE19" s="29"/>
      <c r="GF19" s="30"/>
      <c r="GG19" s="60">
        <f>IF(ISNA(VLOOKUP(GE19,[1]Settings!$B$6:$D$45,IF(GJ$4="Y",2,3),FALSE)+GF19*IF(GJ$4="Y",[1]Settings!$C$5,[1]Settings!$D$5)),0, VLOOKUP(GE19,[1]Settings!$B$6:$D$45,IF(GJ$4="Y",2,3),FALSE)+GF19*IF(GJ$4="Y",[1]Settings!$C$5,[1]Settings!$D$5))</f>
        <v>0</v>
      </c>
      <c r="GH19" s="61">
        <f t="shared" si="95"/>
        <v>0</v>
      </c>
      <c r="GI19" s="61">
        <f t="shared" ca="1" si="96"/>
        <v>5.2631578947368424E-5</v>
      </c>
      <c r="GJ19" s="62">
        <f t="shared" ca="1" si="68"/>
        <v>38</v>
      </c>
      <c r="GK19" s="67" t="str">
        <f>IF(GM19&gt;0,"+","")</f>
        <v/>
      </c>
      <c r="GL19" s="64">
        <f ca="1">VLOOKUP(OFFSET(GL19,0,-2),[1]Settings!$J$8:$K$27,2)</f>
        <v>0</v>
      </c>
      <c r="GM19" s="29"/>
      <c r="GN19" s="30"/>
      <c r="GO19" s="60">
        <f>IF(ISNA(VLOOKUP(GM19,[1]Settings!$B$6:$D$45,IF(GR$4="Y",2,3),FALSE)+GN19*IF(GR$4="Y",[1]Settings!$C$5,[1]Settings!$D$5)),0, VLOOKUP(GM19,[1]Settings!$B$6:$D$45,IF(GR$4="Y",2,3),FALSE)+GN19*IF(GR$4="Y",[1]Settings!$C$5,[1]Settings!$D$5))</f>
        <v>0</v>
      </c>
      <c r="GP19" s="61">
        <f t="shared" si="97"/>
        <v>0</v>
      </c>
      <c r="GQ19" s="61">
        <f t="shared" ca="1" si="98"/>
        <v>5.2631578947368424E-5</v>
      </c>
      <c r="GR19" s="62">
        <f t="shared" ca="1" si="69"/>
        <v>39</v>
      </c>
      <c r="GS19" s="67"/>
      <c r="GT19" s="64">
        <f ca="1">VLOOKUP(OFFSET(GT19,0,-2),[1]Settings!$J$8:$K$27,2)</f>
        <v>0</v>
      </c>
      <c r="GU19" s="29">
        <v>20</v>
      </c>
      <c r="GV19" s="30"/>
      <c r="GW19" s="60">
        <f>IF(ISNA(VLOOKUP(GU19,[1]Settings!$B$6:$D$45,IF(GZ$4="Y",2,3),FALSE)+GV19*IF(GZ$4="Y",[1]Settings!$C$5,[1]Settings!$D$5)),0, VLOOKUP(GU19,[1]Settings!$B$6:$D$45,IF(GZ$4="Y",2,3),FALSE)+GV19*IF(GZ$4="Y",[1]Settings!$C$5,[1]Settings!$D$5))</f>
        <v>1</v>
      </c>
      <c r="GX19" s="61">
        <f t="shared" si="99"/>
        <v>1</v>
      </c>
      <c r="GY19" s="61">
        <f t="shared" ca="1" si="100"/>
        <v>1.0000526315789473</v>
      </c>
      <c r="GZ19" s="65">
        <f t="shared" ca="1" si="70"/>
        <v>41</v>
      </c>
      <c r="HA19" s="66"/>
      <c r="HB19" s="64"/>
      <c r="HC19" s="29"/>
      <c r="HD19" s="30"/>
      <c r="HE19" s="60">
        <f>IF(ISNA(VLOOKUP(HC19,[1]Settings!$B$6:$D$45,IF(HH$4="Y",2,3),FALSE)+HD19*IF(HH$4="Y",[1]Settings!$C$5,[1]Settings!$D$5)),0, VLOOKUP(HC19,[1]Settings!$B$6:$D$45,IF(HH$4="Y",2,3),FALSE)+HD19*IF(HH$4="Y",[1]Settings!$C$5,[1]Settings!$D$5))</f>
        <v>0</v>
      </c>
      <c r="HF19" s="61">
        <f t="shared" si="71"/>
        <v>0</v>
      </c>
      <c r="HG19" s="61">
        <f t="shared" ca="1" si="101"/>
        <v>1.0000526315789473</v>
      </c>
      <c r="HH19" s="62">
        <f t="shared" ca="1" si="72"/>
        <v>37</v>
      </c>
      <c r="HI19" s="67"/>
      <c r="HJ19" s="64"/>
      <c r="HK19" s="29"/>
      <c r="HL19" s="30"/>
      <c r="HM19" s="60">
        <f>IF(ISNA(VLOOKUP(HK19,[1]Settings!$B$6:$D$45,IF(HP$4="Y",2,3),FALSE)+HL19*IF(HP$4="Y",[1]Settings!$C$5,[1]Settings!$D$5)),0, VLOOKUP(HK19,[1]Settings!$B$6:$D$45,IF(HP$4="Y",2,3),FALSE)+HL19*IF(HP$4="Y",[1]Settings!$C$5,[1]Settings!$D$5))</f>
        <v>0</v>
      </c>
      <c r="HN19" s="61">
        <f t="shared" si="73"/>
        <v>0</v>
      </c>
      <c r="HO19" s="61">
        <f t="shared" ca="1" si="102"/>
        <v>1.0000526315789473</v>
      </c>
      <c r="HP19" s="62">
        <f t="shared" ca="1" si="74"/>
        <v>36</v>
      </c>
      <c r="HQ19" s="67"/>
      <c r="HR19" s="64"/>
      <c r="HS19" s="29"/>
      <c r="HT19" s="30"/>
      <c r="HU19" s="60">
        <f>IF(ISNA(VLOOKUP(HS19,[1]Settings!$B$6:$D$45,IF(HX$4="Y",2,3),FALSE)+HT19*IF(HX$4="Y",[1]Settings!$C$5,[1]Settings!$D$5)),0, VLOOKUP(HS19,[1]Settings!$B$6:$D$45,IF(HX$4="Y",2,3),FALSE)+HT19*IF(HX$4="Y",[1]Settings!$C$5,[1]Settings!$D$5))</f>
        <v>0</v>
      </c>
      <c r="HV19" s="61">
        <f t="shared" si="75"/>
        <v>0</v>
      </c>
      <c r="HW19" s="61">
        <f t="shared" ca="1" si="103"/>
        <v>1.0000526315789473</v>
      </c>
      <c r="HX19" s="62">
        <f t="shared" ca="1" si="76"/>
        <v>37</v>
      </c>
      <c r="HY19" s="67"/>
      <c r="HZ19" s="64"/>
      <c r="IA19" s="29"/>
      <c r="IB19" s="30"/>
      <c r="IC19" s="60">
        <f>IF(ISNA(VLOOKUP(IA19,[1]Settings!$B$6:$D$45,IF(IF$4="Y",2,3),FALSE)+IB19*IF(IF$4="Y",[1]Settings!$C$5,[1]Settings!$D$5)),0, VLOOKUP(IA19,[1]Settings!$B$6:$D$45,IF(IF$4="Y",2,3),FALSE)+IB19*IF(IF$4="Y",[1]Settings!$C$5,[1]Settings!$D$5))</f>
        <v>0</v>
      </c>
      <c r="ID19" s="61">
        <f t="shared" si="77"/>
        <v>0</v>
      </c>
      <c r="IE19" s="61">
        <f t="shared" ca="1" si="104"/>
        <v>5.2631578947304192E-5</v>
      </c>
      <c r="IF19" s="62">
        <f t="shared" ca="1" si="78"/>
        <v>40</v>
      </c>
      <c r="IG19" s="66"/>
      <c r="IH19" s="64"/>
      <c r="II19" s="29"/>
      <c r="IJ19" s="30"/>
      <c r="IK19" s="60">
        <f>IF(ISNA(VLOOKUP(II19,[1]Settings!$B$6:$D$45,IF(IN$4="Y",2,3),FALSE)+IJ19*IF(IN$4="Y",[1]Settings!$C$5,[1]Settings!$D$5)),0, VLOOKUP(II19,[1]Settings!$B$6:$D$45,IF(IN$4="Y",2,3),FALSE)+IJ19*IF(IN$4="Y",[1]Settings!$C$5,[1]Settings!$D$5))</f>
        <v>0</v>
      </c>
      <c r="IL19" s="61">
        <f t="shared" si="79"/>
        <v>0</v>
      </c>
      <c r="IM19" s="61">
        <f t="shared" ca="1" si="105"/>
        <v>5.2631578947304192E-5</v>
      </c>
      <c r="IN19" s="62">
        <f t="shared" ca="1" si="80"/>
        <v>41</v>
      </c>
      <c r="IO19" s="67"/>
      <c r="IP19" s="64"/>
      <c r="IQ19" s="29"/>
      <c r="IR19" s="30"/>
      <c r="IS19" s="60">
        <f>IF(ISNA(VLOOKUP(IQ19,[1]Settings!$B$6:$D$45,IF(IV$4="Y",2,3),FALSE)+IR19*IF(IV$4="Y",[1]Settings!$C$5,[1]Settings!$D$5)),0, VLOOKUP(IQ19,[1]Settings!$B$6:$D$45,IF(IV$4="Y",2,3),FALSE)+IR19*IF(IV$4="Y",[1]Settings!$C$5,[1]Settings!$D$5))</f>
        <v>0</v>
      </c>
      <c r="IT19" s="61">
        <f t="shared" si="81"/>
        <v>0</v>
      </c>
      <c r="IU19" s="61">
        <f t="shared" ca="1" si="106"/>
        <v>5.2631578947304192E-5</v>
      </c>
      <c r="IV19" s="62">
        <f t="shared" ca="1" si="82"/>
        <v>42</v>
      </c>
      <c r="IW19" s="67"/>
      <c r="IX19" s="64"/>
      <c r="IY19" s="29"/>
      <c r="IZ19" s="30"/>
      <c r="JA19" s="60">
        <f>IF(ISNA(VLOOKUP(IY19,[1]Settings!$B$6:$D$45,IF(JD$4="Y",2,3),FALSE)+IZ19*IF(JD$4="Y",[1]Settings!$C$5,[1]Settings!$D$5)),0, VLOOKUP(IY19,[1]Settings!$B$6:$D$45,IF(JD$4="Y",2,3),FALSE)+IZ19*IF(JD$4="Y",[1]Settings!$C$5,[1]Settings!$D$5))</f>
        <v>0</v>
      </c>
      <c r="JB19" s="61">
        <f t="shared" si="83"/>
        <v>0</v>
      </c>
      <c r="JC19" s="61">
        <f t="shared" ca="1" si="107"/>
        <v>5.2631578947304192E-5</v>
      </c>
      <c r="JD19" s="62">
        <f t="shared" ca="1" si="84"/>
        <v>42</v>
      </c>
      <c r="JE19" s="67"/>
      <c r="JF19" s="64"/>
      <c r="JG19" s="29"/>
      <c r="JH19" s="30"/>
      <c r="JI19" s="60">
        <f>IF(ISNA(VLOOKUP(JG19,[1]Settings!$B$6:$D$45,IF(JL$4="Y",2,3),FALSE)+JH19*IF(JL$4="Y",[1]Settings!$C$5,[1]Settings!$D$5)),0, VLOOKUP(JG19,[1]Settings!$B$6:$D$45,IF(JL$4="Y",2,3),FALSE)+JH19*IF(JL$4="Y",[1]Settings!$C$5,[1]Settings!$D$5))</f>
        <v>0</v>
      </c>
      <c r="JJ19" s="61">
        <f t="shared" si="85"/>
        <v>0</v>
      </c>
      <c r="JK19" s="61">
        <f t="shared" ca="1" si="108"/>
        <v>5.2631578947304192E-5</v>
      </c>
      <c r="JL19" s="62">
        <f t="shared" ca="1" si="86"/>
        <v>43</v>
      </c>
    </row>
    <row r="20" spans="1:272">
      <c r="A20" s="59" t="s">
        <v>101</v>
      </c>
      <c r="B20" s="59"/>
      <c r="C20" s="28">
        <v>4</v>
      </c>
      <c r="D20" s="30"/>
      <c r="E20" s="60">
        <f>IF(ISNA(VLOOKUP(C20,[1]Settings!$B$6:$D$45,IF(H$4="Y",2,3),FALSE)+D20*IF(H$4="Y",[1]Settings!$C$5,[1]Settings!$D$5)),0, VLOOKUP(C20,[1]Settings!$B$6:$D$45,IF(H$4="Y",2,3),FALSE)+D20*IF(H$4="Y",[1]Settings!$C$5,[1]Settings!$D$5))</f>
        <v>18</v>
      </c>
      <c r="F20" s="61">
        <f t="shared" si="0"/>
        <v>10.799999999999999</v>
      </c>
      <c r="G20" s="61">
        <f t="shared" si="1"/>
        <v>10.800049999999999</v>
      </c>
      <c r="H20" s="62">
        <f t="shared" si="2"/>
        <v>4</v>
      </c>
      <c r="I20" s="63" t="str">
        <f t="shared" si="3"/>
        <v/>
      </c>
      <c r="J20" s="64">
        <f ca="1">VLOOKUP(OFFSET(J20,0,-2),[1]Settings!$F$8:$G$27,2)</f>
        <v>0.1</v>
      </c>
      <c r="L20" s="30"/>
      <c r="M20" s="60">
        <f>IF(ISNA(VLOOKUP(K20,[1]Settings!$B$6:$D$45,IF(P$4="Y",2,3),FALSE)+L20*IF(P$4="Y",[1]Settings!$C$5,[1]Settings!$D$5)),0, VLOOKUP(K20,[1]Settings!$B$6:$D$45,IF(P$4="Y",2,3),FALSE)+L20*IF(P$4="Y",[1]Settings!$C$5,[1]Settings!$D$5))</f>
        <v>0</v>
      </c>
      <c r="N20" s="61">
        <f t="shared" si="4"/>
        <v>0</v>
      </c>
      <c r="O20" s="61">
        <f t="shared" ca="1" si="5"/>
        <v>10.800049999999999</v>
      </c>
      <c r="P20" s="62">
        <f t="shared" ca="1" si="6"/>
        <v>5</v>
      </c>
      <c r="Q20" s="63" t="str">
        <f t="shared" si="7"/>
        <v/>
      </c>
      <c r="R20" s="64">
        <f ca="1">VLOOKUP(OFFSET(R20,0,-2),[1]Settings!$F$8:$G$27,2)</f>
        <v>0.1</v>
      </c>
      <c r="T20" s="30"/>
      <c r="U20" s="60">
        <f>IF(ISNA(VLOOKUP(S20,[1]Settings!$B$6:$D$45,IF(X$4="Y",2,3),FALSE)+T20*IF(X$4="Y",[1]Settings!$C$5,[1]Settings!$D$5)),0, VLOOKUP(S20,[1]Settings!$B$6:$D$45,IF(X$4="Y",2,3),FALSE)+T20*IF(X$4="Y",[1]Settings!$C$5,[1]Settings!$D$5))</f>
        <v>0</v>
      </c>
      <c r="V20" s="61">
        <f t="shared" si="8"/>
        <v>0</v>
      </c>
      <c r="W20" s="61">
        <f t="shared" ca="1" si="9"/>
        <v>10.800049999999999</v>
      </c>
      <c r="X20" s="62">
        <f t="shared" ca="1" si="10"/>
        <v>5</v>
      </c>
      <c r="Y20" s="63" t="str">
        <f t="shared" si="11"/>
        <v/>
      </c>
      <c r="Z20" s="64">
        <f ca="1">VLOOKUP(OFFSET(Z20,0,-2),[1]Settings!$F$8:$G$27,2)</f>
        <v>0.1</v>
      </c>
      <c r="AB20" s="30"/>
      <c r="AC20" s="60">
        <f>IF(ISNA(VLOOKUP(AA20,[1]Settings!$B$6:$D$45,IF(AF$4="Y",2,3),FALSE)+AB20*IF(AF$4="Y",[1]Settings!$C$5,[1]Settings!$D$5)),0, VLOOKUP(AA20,[1]Settings!$B$6:$D$45,IF(AF$4="Y",2,3),FALSE)+AB20*IF(AF$4="Y",[1]Settings!$C$5,[1]Settings!$D$5))</f>
        <v>0</v>
      </c>
      <c r="AD20" s="61">
        <f t="shared" si="12"/>
        <v>0</v>
      </c>
      <c r="AE20" s="61">
        <f t="shared" ca="1" si="13"/>
        <v>10.800049999999999</v>
      </c>
      <c r="AF20" s="62">
        <f t="shared" ca="1" si="14"/>
        <v>5</v>
      </c>
      <c r="AG20" s="63" t="str">
        <f t="shared" si="15"/>
        <v/>
      </c>
      <c r="AH20" s="64">
        <f ca="1">VLOOKUP(OFFSET(AH20,0,-2),[1]Settings!$F$8:$G$27,2)</f>
        <v>0.1</v>
      </c>
      <c r="AJ20" s="30"/>
      <c r="AK20" s="60">
        <f>IF(ISNA(VLOOKUP(AI20,[1]Settings!$B$6:$D$45,IF(AN$4="Y",2,3),FALSE)+AJ20*IF(AN$4="Y",[1]Settings!$C$5,[1]Settings!$D$5)),0, VLOOKUP(AI20,[1]Settings!$B$6:$D$45,IF(AN$4="Y",2,3),FALSE)+AJ20*IF(AN$4="Y",[1]Settings!$C$5,[1]Settings!$D$5))</f>
        <v>0</v>
      </c>
      <c r="AL20" s="61">
        <f t="shared" si="16"/>
        <v>0</v>
      </c>
      <c r="AM20" s="61">
        <f t="shared" ca="1" si="17"/>
        <v>10.800049999999999</v>
      </c>
      <c r="AN20" s="62">
        <f t="shared" ca="1" si="18"/>
        <v>6</v>
      </c>
      <c r="AO20" s="63" t="str">
        <f t="shared" si="19"/>
        <v/>
      </c>
      <c r="AP20" s="64">
        <f ca="1">VLOOKUP(OFFSET(AP20,0,-2),[1]Settings!$F$8:$G$27,2)</f>
        <v>0.1</v>
      </c>
      <c r="AR20" s="30"/>
      <c r="AS20" s="60">
        <f>IF(ISNA(VLOOKUP(AQ20,[1]Settings!$B$6:$D$45,IF(AV$4="Y",2,3),FALSE)+AR20*IF(AV$4="Y",[1]Settings!$C$5,[1]Settings!$D$5)),0, VLOOKUP(AQ20,[1]Settings!$B$6:$D$45,IF(AV$4="Y",2,3),FALSE)+AR20*IF(AV$4="Y",[1]Settings!$C$5,[1]Settings!$D$5))</f>
        <v>0</v>
      </c>
      <c r="AT20" s="61">
        <f t="shared" si="20"/>
        <v>0</v>
      </c>
      <c r="AU20" s="61">
        <f t="shared" ca="1" si="21"/>
        <v>10.800049999999999</v>
      </c>
      <c r="AV20" s="62">
        <f t="shared" ca="1" si="22"/>
        <v>7</v>
      </c>
      <c r="AW20" s="63" t="str">
        <f t="shared" si="23"/>
        <v/>
      </c>
      <c r="AX20" s="64">
        <f ca="1">VLOOKUP(OFFSET(AX20,0,-2),[1]Settings!$F$8:$G$27,2)</f>
        <v>0.05</v>
      </c>
      <c r="AZ20" s="30"/>
      <c r="BA20" s="60">
        <f>IF(ISNA(VLOOKUP(AY20,[1]Settings!$B$6:$D$45,IF(BD$4="Y",2,3),FALSE)+AZ20*IF(BD$4="Y",[1]Settings!$C$5,[1]Settings!$D$5)),0, VLOOKUP(AY20,[1]Settings!$B$6:$D$45,IF(BD$4="Y",2,3),FALSE)+AZ20*IF(BD$4="Y",[1]Settings!$C$5,[1]Settings!$D$5))</f>
        <v>0</v>
      </c>
      <c r="BB20" s="61">
        <f t="shared" si="24"/>
        <v>0</v>
      </c>
      <c r="BC20" s="61">
        <f t="shared" ca="1" si="25"/>
        <v>10.800049999999999</v>
      </c>
      <c r="BD20" s="62">
        <f t="shared" ca="1" si="26"/>
        <v>7</v>
      </c>
      <c r="BE20" s="63" t="str">
        <f t="shared" si="27"/>
        <v/>
      </c>
      <c r="BF20" s="64">
        <f ca="1">VLOOKUP(OFFSET(BF20,0,-2),[1]Settings!$F$8:$G$27,2)</f>
        <v>0.05</v>
      </c>
      <c r="BH20" s="30"/>
      <c r="BI20" s="60">
        <f>IF(ISNA(VLOOKUP(BG20,[1]Settings!$B$6:$D$45,IF(BL$4="Y",2,3),FALSE)+BH20*IF(BL$4="Y",[1]Settings!$C$5,[1]Settings!$D$5)),0, VLOOKUP(BG20,[1]Settings!$B$6:$D$45,IF(BL$4="Y",2,3),FALSE)+BH20*IF(BL$4="Y",[1]Settings!$C$5,[1]Settings!$D$5))</f>
        <v>0</v>
      </c>
      <c r="BJ20" s="61">
        <f t="shared" si="28"/>
        <v>0</v>
      </c>
      <c r="BK20" s="61">
        <f t="shared" ca="1" si="29"/>
        <v>10.800049999999999</v>
      </c>
      <c r="BL20" s="62">
        <f t="shared" ca="1" si="30"/>
        <v>8</v>
      </c>
      <c r="BM20" s="63" t="str">
        <f t="shared" si="31"/>
        <v/>
      </c>
      <c r="BN20" s="64">
        <f ca="1">VLOOKUP(OFFSET(BN20,0,-2),[1]Settings!$F$8:$G$27,2)</f>
        <v>0.05</v>
      </c>
      <c r="BP20" s="30"/>
      <c r="BQ20" s="60">
        <f>IF(ISNA(VLOOKUP(BO20,[1]Settings!$B$6:$D$45,IF(BT$4="Y",2,3),FALSE)+BP20*IF(BT$4="Y",[1]Settings!$C$5,[1]Settings!$D$5)),0, VLOOKUP(BO20,[1]Settings!$B$6:$D$45,IF(BT$4="Y",2,3),FALSE)+BP20*IF(BT$4="Y",[1]Settings!$C$5,[1]Settings!$D$5))</f>
        <v>0</v>
      </c>
      <c r="BR20" s="61">
        <f t="shared" si="32"/>
        <v>0</v>
      </c>
      <c r="BS20" s="61">
        <f t="shared" ca="1" si="33"/>
        <v>10.800049999999999</v>
      </c>
      <c r="BT20" s="62">
        <f t="shared" ca="1" si="34"/>
        <v>8</v>
      </c>
      <c r="BU20" s="63" t="str">
        <f t="shared" si="35"/>
        <v>+</v>
      </c>
      <c r="BV20" s="64">
        <f ca="1">VLOOKUP(OFFSET(BV20,0,-2),[1]Settings!$F$8:$G$27,2)</f>
        <v>0.05</v>
      </c>
      <c r="BW20" s="29">
        <v>2</v>
      </c>
      <c r="BX20" s="30">
        <v>2</v>
      </c>
      <c r="BY20" s="60">
        <f>IF(ISNA(VLOOKUP(BW20,[1]Settings!$B$6:$D$45,IF(CB$4="Y",2,3),FALSE)+BX20*IF(CB$4="Y",[1]Settings!$C$5,[1]Settings!$D$5)),0, VLOOKUP(BW20,[1]Settings!$B$6:$D$45,IF(CB$4="Y",2,3),FALSE)+BX20*IF(CB$4="Y",[1]Settings!$C$5,[1]Settings!$D$5))</f>
        <v>27</v>
      </c>
      <c r="BZ20" s="61">
        <f t="shared" si="36"/>
        <v>10.26</v>
      </c>
      <c r="CA20" s="61">
        <f t="shared" ca="1" si="37"/>
        <v>21.060049999999997</v>
      </c>
      <c r="CB20" s="62">
        <f t="shared" ca="1" si="38"/>
        <v>4</v>
      </c>
      <c r="CC20" s="63" t="str">
        <f t="shared" si="39"/>
        <v>+</v>
      </c>
      <c r="CD20" s="64">
        <f ca="1">VLOOKUP(OFFSET(CD20,0,-2),[1]Settings!$F$8:$G$27,2)</f>
        <v>0.1</v>
      </c>
      <c r="CE20" s="29">
        <v>2</v>
      </c>
      <c r="CF20" s="30">
        <v>1</v>
      </c>
      <c r="CG20" s="60">
        <f>IF(ISNA(VLOOKUP(CE20,[1]Settings!$B$6:$D$45,IF(CJ$4="Y",2,3),FALSE)+CF20*IF(CJ$4="Y",[1]Settings!$C$5,[1]Settings!$D$5)),0, VLOOKUP(CE20,[1]Settings!$B$6:$D$45,IF(CJ$4="Y",2,3),FALSE)+CF20*IF(CJ$4="Y",[1]Settings!$C$5,[1]Settings!$D$5))</f>
        <v>26</v>
      </c>
      <c r="CH20" s="61">
        <f t="shared" si="40"/>
        <v>13.52</v>
      </c>
      <c r="CI20" s="61">
        <f t="shared" ca="1" si="41"/>
        <v>34.58005</v>
      </c>
      <c r="CJ20" s="65">
        <f t="shared" ca="1" si="42"/>
        <v>2</v>
      </c>
      <c r="CK20" s="66" t="str">
        <f t="shared" si="114"/>
        <v/>
      </c>
      <c r="CL20" s="64">
        <f ca="1">VLOOKUP(OFFSET(CL20,0,-2),[1]Settings!$J$8:$K$27,2)</f>
        <v>0.11</v>
      </c>
      <c r="CN20" s="30"/>
      <c r="CO20" s="60">
        <f>IF(ISNA(VLOOKUP(CM20,[1]Settings!$B$6:$D$45,IF(CR$4="Y",2,3),FALSE)+CN20*IF(CR$4="Y",[1]Settings!$C$5,[1]Settings!$D$5)),0, VLOOKUP(CM20,[1]Settings!$B$6:$D$45,IF(CR$4="Y",2,3),FALSE)+CN20*IF(CR$4="Y",[1]Settings!$C$5,[1]Settings!$D$5))</f>
        <v>0</v>
      </c>
      <c r="CP20" s="61">
        <f t="shared" ca="1" si="43"/>
        <v>0</v>
      </c>
      <c r="CQ20" s="61">
        <f t="shared" ca="1" si="44"/>
        <v>34.58005</v>
      </c>
      <c r="CR20" s="65">
        <f t="shared" ca="1" si="45"/>
        <v>2</v>
      </c>
      <c r="CS20" s="63" t="s">
        <v>93</v>
      </c>
      <c r="CT20" s="64">
        <f ca="1">VLOOKUP(OFFSET(CT20,0,-2),[1]Settings!$J$8:$K$27,2)</f>
        <v>0.11</v>
      </c>
      <c r="CU20" s="29">
        <v>3</v>
      </c>
      <c r="CV20" s="30">
        <v>1</v>
      </c>
      <c r="CW20" s="60">
        <f>IF(ISNA(VLOOKUP(CU20,[1]Settings!$B$6:$D$45,IF(CZ$4="Y",2,3),FALSE)+CV20*IF(CZ$4="Y",[1]Settings!$C$5,[1]Settings!$D$5)),0, VLOOKUP(CU20,[1]Settings!$B$6:$D$45,IF(CZ$4="Y",2,3),FALSE)+CV20*IF(CZ$4="Y",[1]Settings!$C$5,[1]Settings!$D$5))</f>
        <v>21</v>
      </c>
      <c r="CX20" s="61">
        <f t="shared" ca="1" si="46"/>
        <v>15.120000000000001</v>
      </c>
      <c r="CY20" s="61">
        <f t="shared" ca="1" si="47"/>
        <v>38.900050000000007</v>
      </c>
      <c r="CZ20" s="62">
        <f t="shared" ca="1" si="48"/>
        <v>3</v>
      </c>
      <c r="DA20" s="63" t="s">
        <v>93</v>
      </c>
      <c r="DB20" s="64">
        <f ca="1">VLOOKUP(OFFSET(DB20,0,-2),[1]Settings!$J$8:$K$27,2)</f>
        <v>0.1</v>
      </c>
      <c r="DC20" s="29">
        <v>6</v>
      </c>
      <c r="DD20" s="30">
        <v>1</v>
      </c>
      <c r="DE20" s="60">
        <f>IF(ISNA(VLOOKUP(DC20,[1]Settings!$B$6:$D$45,IF(DH$4="Y",2,3),FALSE)+DD20*IF(DH$4="Y",[1]Settings!$C$5,[1]Settings!$D$5)),0, VLOOKUP(DC20,[1]Settings!$B$6:$D$45,IF(DH$4="Y",2,3),FALSE)+DD20*IF(DH$4="Y",[1]Settings!$C$5,[1]Settings!$D$5))</f>
        <v>16</v>
      </c>
      <c r="DF20" s="61">
        <f t="shared" ca="1" si="49"/>
        <v>10.399999999999999</v>
      </c>
      <c r="DG20" s="61">
        <f t="shared" ca="1" si="50"/>
        <v>39.040050000000008</v>
      </c>
      <c r="DH20" s="62">
        <f t="shared" ca="1" si="51"/>
        <v>3</v>
      </c>
      <c r="DI20" s="63" t="s">
        <v>93</v>
      </c>
      <c r="DJ20" s="64">
        <f ca="1">VLOOKUP(OFFSET(DJ20,0,-2),[1]Settings!$J$8:$K$27,2)</f>
        <v>0.1</v>
      </c>
      <c r="DK20" s="29">
        <v>2</v>
      </c>
      <c r="DL20" s="30">
        <v>1</v>
      </c>
      <c r="DM20" s="60">
        <f>IF(ISNA(VLOOKUP(DK20,[1]Settings!$B$6:$D$45,IF(DP$4="Y",2,3),FALSE)+DL20*IF(DP$4="Y",[1]Settings!$C$5,[1]Settings!$D$5)),0, VLOOKUP(DK20,[1]Settings!$B$6:$D$45,IF(DP$4="Y",2,3),FALSE)+DL20*IF(DP$4="Y",[1]Settings!$C$5,[1]Settings!$D$5))</f>
        <v>26</v>
      </c>
      <c r="DN20" s="61">
        <f t="shared" ca="1" si="52"/>
        <v>17.419999999999998</v>
      </c>
      <c r="DO20" s="61">
        <f t="shared" ca="1" si="53"/>
        <v>56.46005000000001</v>
      </c>
      <c r="DP20" s="62">
        <f t="shared" ca="1" si="54"/>
        <v>1</v>
      </c>
      <c r="DQ20" s="63" t="s">
        <v>93</v>
      </c>
      <c r="DR20" s="64">
        <f ca="1">VLOOKUP(OFFSET(DR20,0,-2),[1]Settings!$J$8:$K$27,2)</f>
        <v>0.12</v>
      </c>
      <c r="DS20" s="29">
        <v>8</v>
      </c>
      <c r="DT20" s="30"/>
      <c r="DU20" s="60">
        <f>IF(ISNA(VLOOKUP(DS20,[1]Settings!$B$6:$D$45,IF(DX$4="Y",2,3),FALSE)+DT20*IF(DX$4="Y",[1]Settings!$C$5,[1]Settings!$D$5)),0, VLOOKUP(DS20,[1]Settings!$B$6:$D$45,IF(DX$4="Y",2,3),FALSE)+DT20*IF(DX$4="Y",[1]Settings!$C$5,[1]Settings!$D$5))</f>
        <v>13</v>
      </c>
      <c r="DV20" s="61">
        <f t="shared" ca="1" si="55"/>
        <v>9.6199999999999992</v>
      </c>
      <c r="DW20" s="61">
        <f t="shared" ca="1" si="87"/>
        <v>66.080050000000014</v>
      </c>
      <c r="DX20" s="62">
        <f t="shared" ca="1" si="56"/>
        <v>1</v>
      </c>
      <c r="DY20" s="63" t="s">
        <v>93</v>
      </c>
      <c r="DZ20" s="64">
        <f ca="1">VLOOKUP(OFFSET(DZ20,0,-2),[1]Settings!$J$8:$K$27,2)</f>
        <v>0.12</v>
      </c>
      <c r="EA20" s="29">
        <v>3</v>
      </c>
      <c r="EB20" s="30">
        <v>1</v>
      </c>
      <c r="EC20" s="60">
        <f>IF(ISNA(VLOOKUP(EA20,[1]Settings!$B$6:$D$45,IF(EF$4="Y",2,3),FALSE)+EB20*IF(EF$4="Y",[1]Settings!$C$5,[1]Settings!$D$5)),0, VLOOKUP(EA20,[1]Settings!$B$6:$D$45,IF(EF$4="Y",2,3),FALSE)+EB20*IF(EF$4="Y",[1]Settings!$C$5,[1]Settings!$D$5))</f>
        <v>21</v>
      </c>
      <c r="ED20" s="61">
        <f t="shared" ca="1" si="88"/>
        <v>19.32</v>
      </c>
      <c r="EE20" s="61">
        <f t="shared" ca="1" si="57"/>
        <v>71.880050000000026</v>
      </c>
      <c r="EF20" s="65">
        <f t="shared" ca="1" si="58"/>
        <v>3</v>
      </c>
      <c r="EG20" s="66" t="s">
        <v>93</v>
      </c>
      <c r="EH20" s="64">
        <f ca="1">VLOOKUP(OFFSET(EH20,0,-2),[1]Settings!$J$8:$K$27,2)</f>
        <v>0.1</v>
      </c>
      <c r="EI20" s="29">
        <v>4</v>
      </c>
      <c r="EJ20" s="30"/>
      <c r="EK20" s="60">
        <f>IF(ISNA(VLOOKUP(EI20,[1]Settings!$B$6:$D$45,IF(EN$4="Y",2,3),FALSE)+EJ20*IF(EN$4="Y",[1]Settings!$C$5,[1]Settings!$D$5)),0, VLOOKUP(EI20,[1]Settings!$B$6:$D$45,IF(EN$4="Y",2,3),FALSE)+EJ20*IF(EN$4="Y",[1]Settings!$C$5,[1]Settings!$D$5))</f>
        <v>18</v>
      </c>
      <c r="EL20" s="61">
        <f t="shared" ca="1" si="89"/>
        <v>15.299999999999997</v>
      </c>
      <c r="EM20" s="61">
        <f t="shared" ca="1" si="115"/>
        <v>72.060050000000018</v>
      </c>
      <c r="EN20" s="65">
        <f t="shared" ca="1" si="59"/>
        <v>3</v>
      </c>
      <c r="EO20" s="63" t="s">
        <v>93</v>
      </c>
      <c r="EP20" s="64">
        <f ca="1">VLOOKUP(OFFSET(EP20,0,-2),[1]Settings!$J$8:$K$27,2)</f>
        <v>0.1</v>
      </c>
      <c r="EQ20" s="29">
        <v>3</v>
      </c>
      <c r="ER20" s="30">
        <v>1</v>
      </c>
      <c r="ES20" s="60">
        <f>IF(ISNA(VLOOKUP(EQ20,[1]Settings!$B$6:$D$45,IF(EV$4="Y",2,3),FALSE)+ER20*IF(EV$4="Y",[1]Settings!$C$5,[1]Settings!$D$5)),0, VLOOKUP(EQ20,[1]Settings!$B$6:$D$45,IF(EV$4="Y",2,3),FALSE)+ER20*IF(EV$4="Y",[1]Settings!$C$5,[1]Settings!$D$5))</f>
        <v>21</v>
      </c>
      <c r="ET20" s="61">
        <f t="shared" ca="1" si="60"/>
        <v>17.22</v>
      </c>
      <c r="EU20" s="61">
        <f t="shared" ca="1" si="90"/>
        <v>78.880050000000011</v>
      </c>
      <c r="EV20" s="62">
        <f t="shared" ca="1" si="61"/>
        <v>1</v>
      </c>
      <c r="EW20" s="63" t="s">
        <v>93</v>
      </c>
      <c r="EX20" s="64">
        <f ca="1">VLOOKUP(OFFSET(EX20,0,-2),[1]Settings!$J$8:$K$27,2)</f>
        <v>0.12</v>
      </c>
      <c r="EY20" s="29">
        <v>2</v>
      </c>
      <c r="EZ20" s="30">
        <v>1</v>
      </c>
      <c r="FA20" s="60">
        <f>IF(ISNA(VLOOKUP(EY20,[1]Settings!$B$6:$D$45,IF(FD$4="Y",2,3),FALSE)+EZ20*IF(FD$4="Y",[1]Settings!$C$5,[1]Settings!$D$5)),0, VLOOKUP(EY20,[1]Settings!$B$6:$D$45,IF(FD$4="Y",2,3),FALSE)+EZ20*IF(FD$4="Y",[1]Settings!$C$5,[1]Settings!$D$5))</f>
        <v>26</v>
      </c>
      <c r="FB20" s="61">
        <f t="shared" ca="1" si="62"/>
        <v>26.000000000000007</v>
      </c>
      <c r="FC20" s="61">
        <f t="shared" ca="1" si="91"/>
        <v>87.46005000000001</v>
      </c>
      <c r="FD20" s="62">
        <f t="shared" ca="1" si="63"/>
        <v>2</v>
      </c>
      <c r="FE20" s="63" t="s">
        <v>93</v>
      </c>
      <c r="FF20" s="64">
        <f ca="1">VLOOKUP(OFFSET(FF20,0,-2),[1]Settings!$J$8:$K$27,2)</f>
        <v>0.11</v>
      </c>
      <c r="FG20" s="29">
        <v>12</v>
      </c>
      <c r="FH20" s="30"/>
      <c r="FI20" s="60">
        <f>IF(ISNA(VLOOKUP(FG20,[1]Settings!$B$6:$D$45,IF(FL$4="Y",2,3),FALSE)+FH20*IF(FL$4="Y",[1]Settings!$C$5,[1]Settings!$D$5)),0, VLOOKUP(FG20,[1]Settings!$B$6:$D$45,IF(FL$4="Y",2,3),FALSE)+FH20*IF(FL$4="Y",[1]Settings!$C$5,[1]Settings!$D$5))</f>
        <v>9</v>
      </c>
      <c r="FJ20" s="61">
        <f t="shared" ca="1" si="117"/>
        <v>7.56</v>
      </c>
      <c r="FK20" s="61">
        <f t="shared" ca="1" si="116"/>
        <v>66.08005</v>
      </c>
      <c r="FL20" s="62">
        <f t="shared" ca="1" si="64"/>
        <v>2</v>
      </c>
      <c r="FM20" s="66" t="s">
        <v>93</v>
      </c>
      <c r="FN20" s="64">
        <f ca="1">VLOOKUP(OFFSET(FN20,0,-2),[1]Settings!$J$8:$K$27,2)</f>
        <v>0.11</v>
      </c>
      <c r="FO20" s="29">
        <v>6</v>
      </c>
      <c r="FP20" s="30">
        <v>1</v>
      </c>
      <c r="FQ20" s="60">
        <f>IF(ISNA(VLOOKUP(FO20,[1]Settings!$B$6:$D$45,IF(FT$4="Y",2,3),FALSE)+FP20*IF(FT$4="Y",[1]Settings!$C$5,[1]Settings!$D$5)),0, VLOOKUP(FO20,[1]Settings!$B$6:$D$45,IF(FT$4="Y",2,3),FALSE)+FP20*IF(FT$4="Y",[1]Settings!$C$5,[1]Settings!$D$5))</f>
        <v>16</v>
      </c>
      <c r="FR20" s="61">
        <f t="shared" ca="1" si="65"/>
        <v>13.12</v>
      </c>
      <c r="FS20" s="61">
        <f t="shared" ca="1" si="92"/>
        <v>61.980050000000006</v>
      </c>
      <c r="FT20" s="62">
        <f t="shared" ca="1" si="66"/>
        <v>2</v>
      </c>
      <c r="FU20" s="67"/>
      <c r="FV20" s="64"/>
      <c r="FW20" s="29"/>
      <c r="FX20" s="30"/>
      <c r="FY20" s="60">
        <f>IF(ISNA(VLOOKUP(FW20,[1]Settings!$B$6:$D$45,IF(GB$4="Y",2,3),FALSE)+FX20*IF(GB$4="Y",[1]Settings!$C$5,[1]Settings!$D$5)),0, VLOOKUP(FW20,[1]Settings!$B$6:$D$45,IF(GB$4="Y",2,3),FALSE)+FX20*IF(GB$4="Y",[1]Settings!$C$5,[1]Settings!$D$5))</f>
        <v>0</v>
      </c>
      <c r="FZ20" s="61">
        <f t="shared" si="93"/>
        <v>0</v>
      </c>
      <c r="GA20" s="61">
        <f t="shared" ca="1" si="94"/>
        <v>46.680050000000008</v>
      </c>
      <c r="GB20" s="62">
        <f t="shared" ca="1" si="67"/>
        <v>6</v>
      </c>
      <c r="GC20" s="67"/>
      <c r="GD20" s="64"/>
      <c r="GE20" s="29">
        <v>10</v>
      </c>
      <c r="GF20" s="30"/>
      <c r="GG20" s="60">
        <f>IF(ISNA(VLOOKUP(GE20,[1]Settings!$B$6:$D$45,IF(GJ$4="Y",2,3),FALSE)+GF20*IF(GJ$4="Y",[1]Settings!$C$5,[1]Settings!$D$5)),0, VLOOKUP(GE20,[1]Settings!$B$6:$D$45,IF(GJ$4="Y",2,3),FALSE)+GF20*IF(GJ$4="Y",[1]Settings!$C$5,[1]Settings!$D$5))</f>
        <v>11</v>
      </c>
      <c r="GH20" s="61">
        <f t="shared" si="95"/>
        <v>11</v>
      </c>
      <c r="GI20" s="61">
        <f t="shared" ca="1" si="96"/>
        <v>57.680050000000008</v>
      </c>
      <c r="GJ20" s="62">
        <f t="shared" ca="1" si="68"/>
        <v>5</v>
      </c>
      <c r="GK20" s="67"/>
      <c r="GL20" s="64"/>
      <c r="GM20" s="29">
        <v>11</v>
      </c>
      <c r="GN20" s="30"/>
      <c r="GO20" s="60">
        <f>IF(ISNA(VLOOKUP(GM20,[1]Settings!$B$6:$D$45,IF(GR$4="Y",2,3),FALSE)+GN20*IF(GR$4="Y",[1]Settings!$C$5,[1]Settings!$D$5)),0, VLOOKUP(GM20,[1]Settings!$B$6:$D$45,IF(GR$4="Y",2,3),FALSE)+GN20*IF(GR$4="Y",[1]Settings!$C$5,[1]Settings!$D$5))</f>
        <v>10</v>
      </c>
      <c r="GP20" s="61">
        <f t="shared" si="97"/>
        <v>10</v>
      </c>
      <c r="GQ20" s="61">
        <f t="shared" ca="1" si="98"/>
        <v>41.680050000000001</v>
      </c>
      <c r="GR20" s="62">
        <f t="shared" ca="1" si="69"/>
        <v>7</v>
      </c>
      <c r="GS20" s="67"/>
      <c r="GT20" s="64"/>
      <c r="GU20" s="29">
        <v>10</v>
      </c>
      <c r="GV20" s="30"/>
      <c r="GW20" s="60">
        <f>IF(ISNA(VLOOKUP(GU20,[1]Settings!$B$6:$D$45,IF(GZ$4="Y",2,3),FALSE)+GV20*IF(GZ$4="Y",[1]Settings!$C$5,[1]Settings!$D$5)),0, VLOOKUP(GU20,[1]Settings!$B$6:$D$45,IF(GZ$4="Y",2,3),FALSE)+GV20*IF(GZ$4="Y",[1]Settings!$C$5,[1]Settings!$D$5))</f>
        <v>11</v>
      </c>
      <c r="GX20" s="61">
        <f t="shared" si="99"/>
        <v>11</v>
      </c>
      <c r="GY20" s="61">
        <f t="shared" ca="1" si="100"/>
        <v>45.120049999999999</v>
      </c>
      <c r="GZ20" s="65">
        <f t="shared" ca="1" si="70"/>
        <v>7</v>
      </c>
      <c r="HA20" s="66"/>
      <c r="HB20" s="64"/>
      <c r="HC20" s="29"/>
      <c r="HD20" s="30"/>
      <c r="HE20" s="60">
        <f>IF(ISNA(VLOOKUP(HC20,[1]Settings!$B$6:$D$45,IF(HH$4="Y",2,3),FALSE)+HD20*IF(HH$4="Y",[1]Settings!$C$5,[1]Settings!$D$5)),0, VLOOKUP(HC20,[1]Settings!$B$6:$D$45,IF(HH$4="Y",2,3),FALSE)+HD20*IF(HH$4="Y",[1]Settings!$C$5,[1]Settings!$D$5))</f>
        <v>0</v>
      </c>
      <c r="HF20" s="61">
        <f t="shared" si="71"/>
        <v>0</v>
      </c>
      <c r="HG20" s="61">
        <f t="shared" ca="1" si="101"/>
        <v>32.000050000000002</v>
      </c>
      <c r="HH20" s="62">
        <f t="shared" ca="1" si="72"/>
        <v>9</v>
      </c>
      <c r="HI20" s="67"/>
      <c r="HJ20" s="64"/>
      <c r="HK20" s="29">
        <v>4</v>
      </c>
      <c r="HL20" s="30">
        <v>1</v>
      </c>
      <c r="HM20" s="60">
        <f>IF(ISNA(VLOOKUP(HK20,[1]Settings!$B$6:$D$45,IF(HP$4="Y",2,3),FALSE)+HL20*IF(HP$4="Y",[1]Settings!$C$5,[1]Settings!$D$5)),0, VLOOKUP(HK20,[1]Settings!$B$6:$D$45,IF(HP$4="Y",2,3),FALSE)+HL20*IF(HP$4="Y",[1]Settings!$C$5,[1]Settings!$D$5))</f>
        <v>19</v>
      </c>
      <c r="HN20" s="61">
        <f t="shared" si="73"/>
        <v>19</v>
      </c>
      <c r="HO20" s="61">
        <f t="shared" ca="1" si="102"/>
        <v>40.000050000000002</v>
      </c>
      <c r="HP20" s="62">
        <f t="shared" ca="1" si="74"/>
        <v>7</v>
      </c>
      <c r="HQ20" s="67"/>
      <c r="HR20" s="64"/>
      <c r="HS20" s="29">
        <v>1</v>
      </c>
      <c r="HT20" s="30">
        <v>1</v>
      </c>
      <c r="HU20" s="60">
        <f>IF(ISNA(VLOOKUP(HS20,[1]Settings!$B$6:$D$45,IF(HX$4="Y",2,3),FALSE)+HT20*IF(HX$4="Y",[1]Settings!$C$5,[1]Settings!$D$5)),0, VLOOKUP(HS20,[1]Settings!$B$6:$D$45,IF(HX$4="Y",2,3),FALSE)+HT20*IF(HX$4="Y",[1]Settings!$C$5,[1]Settings!$D$5))</f>
        <v>31</v>
      </c>
      <c r="HV20" s="61">
        <f t="shared" si="75"/>
        <v>31</v>
      </c>
      <c r="HW20" s="61">
        <f t="shared" ca="1" si="103"/>
        <v>61.000050000000002</v>
      </c>
      <c r="HX20" s="62">
        <f t="shared" ca="1" si="76"/>
        <v>2</v>
      </c>
      <c r="HY20" s="67"/>
      <c r="HZ20" s="64"/>
      <c r="IA20" s="29">
        <v>4</v>
      </c>
      <c r="IB20" s="30"/>
      <c r="IC20" s="60">
        <f>IF(ISNA(VLOOKUP(IA20,[1]Settings!$B$6:$D$45,IF(IF$4="Y",2,3),FALSE)+IB20*IF(IF$4="Y",[1]Settings!$C$5,[1]Settings!$D$5)),0, VLOOKUP(IA20,[1]Settings!$B$6:$D$45,IF(IF$4="Y",2,3),FALSE)+IB20*IF(IF$4="Y",[1]Settings!$C$5,[1]Settings!$D$5))</f>
        <v>18</v>
      </c>
      <c r="ID20" s="61">
        <f t="shared" si="77"/>
        <v>18</v>
      </c>
      <c r="IE20" s="61">
        <f t="shared" ca="1" si="104"/>
        <v>68.000050000000002</v>
      </c>
      <c r="IF20" s="62">
        <f t="shared" ca="1" si="78"/>
        <v>3</v>
      </c>
      <c r="IG20" s="66"/>
      <c r="IH20" s="64"/>
      <c r="II20" s="29">
        <v>7</v>
      </c>
      <c r="IJ20" s="30"/>
      <c r="IK20" s="60">
        <f>IF(ISNA(VLOOKUP(II20,[1]Settings!$B$6:$D$45,IF(IN$4="Y",2,3),FALSE)+IJ20*IF(IN$4="Y",[1]Settings!$C$5,[1]Settings!$D$5)),0, VLOOKUP(II20,[1]Settings!$B$6:$D$45,IF(IN$4="Y",2,3),FALSE)+IJ20*IF(IN$4="Y",[1]Settings!$C$5,[1]Settings!$D$5))</f>
        <v>14</v>
      </c>
      <c r="IL20" s="61">
        <f t="shared" si="79"/>
        <v>14</v>
      </c>
      <c r="IM20" s="61">
        <f t="shared" ca="1" si="105"/>
        <v>82.000050000000002</v>
      </c>
      <c r="IN20" s="62">
        <f t="shared" ca="1" si="80"/>
        <v>1</v>
      </c>
      <c r="IO20" s="67"/>
      <c r="IP20" s="64"/>
      <c r="IQ20" s="29"/>
      <c r="IR20" s="30"/>
      <c r="IS20" s="60">
        <f>IF(ISNA(VLOOKUP(IQ20,[1]Settings!$B$6:$D$45,IF(IV$4="Y",2,3),FALSE)+IR20*IF(IV$4="Y",[1]Settings!$C$5,[1]Settings!$D$5)),0, VLOOKUP(IQ20,[1]Settings!$B$6:$D$45,IF(IV$4="Y",2,3),FALSE)+IR20*IF(IV$4="Y",[1]Settings!$C$5,[1]Settings!$D$5))</f>
        <v>0</v>
      </c>
      <c r="IT20" s="61">
        <f t="shared" si="81"/>
        <v>0</v>
      </c>
      <c r="IU20" s="61">
        <f t="shared" ca="1" si="106"/>
        <v>63.000050000000002</v>
      </c>
      <c r="IV20" s="62">
        <f t="shared" ca="1" si="82"/>
        <v>3</v>
      </c>
      <c r="IW20" s="67"/>
      <c r="IX20" s="64"/>
      <c r="IY20" s="29"/>
      <c r="IZ20" s="30"/>
      <c r="JA20" s="60">
        <f>IF(ISNA(VLOOKUP(IY20,[1]Settings!$B$6:$D$45,IF(JD$4="Y",2,3),FALSE)+IZ20*IF(JD$4="Y",[1]Settings!$C$5,[1]Settings!$D$5)),0, VLOOKUP(IY20,[1]Settings!$B$6:$D$45,IF(JD$4="Y",2,3),FALSE)+IZ20*IF(JD$4="Y",[1]Settings!$C$5,[1]Settings!$D$5))</f>
        <v>0</v>
      </c>
      <c r="JB20" s="61">
        <f t="shared" si="83"/>
        <v>0</v>
      </c>
      <c r="JC20" s="61">
        <f t="shared" ca="1" si="107"/>
        <v>32.000050000000002</v>
      </c>
      <c r="JD20" s="62">
        <f t="shared" ca="1" si="84"/>
        <v>10</v>
      </c>
      <c r="JE20" s="67"/>
      <c r="JF20" s="64"/>
      <c r="JG20" s="29">
        <v>17</v>
      </c>
      <c r="JH20" s="30"/>
      <c r="JI20" s="60">
        <f>IF(ISNA(VLOOKUP(JG20,[1]Settings!$B$6:$D$45,IF(JL$4="Y",2,3),FALSE)+JH20*IF(JL$4="Y",[1]Settings!$C$5,[1]Settings!$D$5)),0, VLOOKUP(JG20,[1]Settings!$B$6:$D$45,IF(JL$4="Y",2,3),FALSE)+JH20*IF(JL$4="Y",[1]Settings!$C$5,[1]Settings!$D$5))</f>
        <v>4</v>
      </c>
      <c r="JJ20" s="61">
        <f t="shared" si="85"/>
        <v>4</v>
      </c>
      <c r="JK20" s="61">
        <f t="shared" ca="1" si="108"/>
        <v>18.000050000000002</v>
      </c>
      <c r="JL20" s="62">
        <f t="shared" ca="1" si="86"/>
        <v>21</v>
      </c>
    </row>
    <row r="21" spans="1:272">
      <c r="A21" s="27" t="s">
        <v>102</v>
      </c>
      <c r="B21" s="59"/>
      <c r="C21" s="28">
        <v>9</v>
      </c>
      <c r="D21" s="30"/>
      <c r="E21" s="60">
        <f>IF(ISNA(VLOOKUP(C21,[1]Settings!$B$6:$D$45,IF(H$4="Y",2,3),FALSE)+D21*IF(H$4="Y",[1]Settings!$C$5,[1]Settings!$D$5)),0, VLOOKUP(C21,[1]Settings!$B$6:$D$45,IF(H$4="Y",2,3),FALSE)+D21*IF(H$4="Y",[1]Settings!$C$5,[1]Settings!$D$5))</f>
        <v>12</v>
      </c>
      <c r="F21" s="61">
        <f t="shared" si="0"/>
        <v>7.1999999999999993</v>
      </c>
      <c r="G21" s="61">
        <f t="shared" si="1"/>
        <v>7.2000476190476181</v>
      </c>
      <c r="H21" s="62">
        <f t="shared" si="2"/>
        <v>9</v>
      </c>
      <c r="I21" s="63" t="str">
        <f t="shared" si="3"/>
        <v/>
      </c>
      <c r="J21" s="64">
        <f ca="1">VLOOKUP(OFFSET(J21,0,-2),[1]Settings!$F$8:$G$27,2)</f>
        <v>0.05</v>
      </c>
      <c r="L21" s="30"/>
      <c r="M21" s="60">
        <f>IF(ISNA(VLOOKUP(K21,[1]Settings!$B$6:$D$45,IF(P$4="Y",2,3),FALSE)+L21*IF(P$4="Y",[1]Settings!$C$5,[1]Settings!$D$5)),0, VLOOKUP(K21,[1]Settings!$B$6:$D$45,IF(P$4="Y",2,3),FALSE)+L21*IF(P$4="Y",[1]Settings!$C$5,[1]Settings!$D$5))</f>
        <v>0</v>
      </c>
      <c r="N21" s="61">
        <f t="shared" si="4"/>
        <v>0</v>
      </c>
      <c r="O21" s="61">
        <f t="shared" ca="1" si="5"/>
        <v>7.2000476190476181</v>
      </c>
      <c r="P21" s="62">
        <f t="shared" ca="1" si="6"/>
        <v>9</v>
      </c>
      <c r="Q21" s="63" t="str">
        <f t="shared" si="7"/>
        <v/>
      </c>
      <c r="R21" s="64">
        <f ca="1">VLOOKUP(OFFSET(R21,0,-2),[1]Settings!$F$8:$G$27,2)</f>
        <v>0.05</v>
      </c>
      <c r="T21" s="30"/>
      <c r="U21" s="60">
        <f>IF(ISNA(VLOOKUP(S21,[1]Settings!$B$6:$D$45,IF(X$4="Y",2,3),FALSE)+T21*IF(X$4="Y",[1]Settings!$C$5,[1]Settings!$D$5)),0, VLOOKUP(S21,[1]Settings!$B$6:$D$45,IF(X$4="Y",2,3),FALSE)+T21*IF(X$4="Y",[1]Settings!$C$5,[1]Settings!$D$5))</f>
        <v>0</v>
      </c>
      <c r="V21" s="61">
        <f t="shared" si="8"/>
        <v>0</v>
      </c>
      <c r="W21" s="61">
        <f t="shared" ca="1" si="9"/>
        <v>7.2000476190476181</v>
      </c>
      <c r="X21" s="62">
        <f t="shared" ca="1" si="10"/>
        <v>10</v>
      </c>
      <c r="Y21" s="63" t="str">
        <f t="shared" si="11"/>
        <v/>
      </c>
      <c r="Z21" s="64">
        <f ca="1">VLOOKUP(OFFSET(Z21,0,-2),[1]Settings!$F$8:$G$27,2)</f>
        <v>0.05</v>
      </c>
      <c r="AB21" s="30"/>
      <c r="AC21" s="60">
        <f>IF(ISNA(VLOOKUP(AA21,[1]Settings!$B$6:$D$45,IF(AF$4="Y",2,3),FALSE)+AB21*IF(AF$4="Y",[1]Settings!$C$5,[1]Settings!$D$5)),0, VLOOKUP(AA21,[1]Settings!$B$6:$D$45,IF(AF$4="Y",2,3),FALSE)+AB21*IF(AF$4="Y",[1]Settings!$C$5,[1]Settings!$D$5))</f>
        <v>0</v>
      </c>
      <c r="AD21" s="61">
        <f t="shared" si="12"/>
        <v>0</v>
      </c>
      <c r="AE21" s="61">
        <f t="shared" ca="1" si="13"/>
        <v>7.2000476190476181</v>
      </c>
      <c r="AF21" s="62">
        <f t="shared" ca="1" si="14"/>
        <v>11</v>
      </c>
      <c r="AG21" s="63" t="str">
        <f t="shared" si="15"/>
        <v/>
      </c>
      <c r="AH21" s="64">
        <f ca="1">VLOOKUP(OFFSET(AH21,0,-2),[1]Settings!$F$8:$G$27,2)</f>
        <v>0</v>
      </c>
      <c r="AJ21" s="30"/>
      <c r="AK21" s="60">
        <f>IF(ISNA(VLOOKUP(AI21,[1]Settings!$B$6:$D$45,IF(AN$4="Y",2,3),FALSE)+AJ21*IF(AN$4="Y",[1]Settings!$C$5,[1]Settings!$D$5)),0, VLOOKUP(AI21,[1]Settings!$B$6:$D$45,IF(AN$4="Y",2,3),FALSE)+AJ21*IF(AN$4="Y",[1]Settings!$C$5,[1]Settings!$D$5))</f>
        <v>0</v>
      </c>
      <c r="AL21" s="61">
        <f t="shared" si="16"/>
        <v>0</v>
      </c>
      <c r="AM21" s="61">
        <f t="shared" ca="1" si="17"/>
        <v>7.2000476190476181</v>
      </c>
      <c r="AN21" s="62">
        <f t="shared" ca="1" si="18"/>
        <v>11</v>
      </c>
      <c r="AO21" s="63" t="str">
        <f t="shared" si="19"/>
        <v/>
      </c>
      <c r="AP21" s="64">
        <f ca="1">VLOOKUP(OFFSET(AP21,0,-2),[1]Settings!$F$8:$G$27,2)</f>
        <v>0</v>
      </c>
      <c r="AR21" s="30"/>
      <c r="AS21" s="60">
        <f>IF(ISNA(VLOOKUP(AQ21,[1]Settings!$B$6:$D$45,IF(AV$4="Y",2,3),FALSE)+AR21*IF(AV$4="Y",[1]Settings!$C$5,[1]Settings!$D$5)),0, VLOOKUP(AQ21,[1]Settings!$B$6:$D$45,IF(AV$4="Y",2,3),FALSE)+AR21*IF(AV$4="Y",[1]Settings!$C$5,[1]Settings!$D$5))</f>
        <v>0</v>
      </c>
      <c r="AT21" s="61">
        <f t="shared" si="20"/>
        <v>0</v>
      </c>
      <c r="AU21" s="61">
        <f t="shared" ca="1" si="21"/>
        <v>7.2000476190476181</v>
      </c>
      <c r="AV21" s="62">
        <f t="shared" ca="1" si="22"/>
        <v>11</v>
      </c>
      <c r="AW21" s="63" t="str">
        <f t="shared" si="23"/>
        <v/>
      </c>
      <c r="AX21" s="64">
        <f ca="1">VLOOKUP(OFFSET(AX21,0,-2),[1]Settings!$F$8:$G$27,2)</f>
        <v>0</v>
      </c>
      <c r="AZ21" s="30"/>
      <c r="BA21" s="60">
        <f>IF(ISNA(VLOOKUP(AY21,[1]Settings!$B$6:$D$45,IF(BD$4="Y",2,3),FALSE)+AZ21*IF(BD$4="Y",[1]Settings!$C$5,[1]Settings!$D$5)),0, VLOOKUP(AY21,[1]Settings!$B$6:$D$45,IF(BD$4="Y",2,3),FALSE)+AZ21*IF(BD$4="Y",[1]Settings!$C$5,[1]Settings!$D$5))</f>
        <v>0</v>
      </c>
      <c r="BB21" s="61">
        <f t="shared" si="24"/>
        <v>0</v>
      </c>
      <c r="BC21" s="61">
        <f t="shared" ca="1" si="25"/>
        <v>7.2000476190476181</v>
      </c>
      <c r="BD21" s="62">
        <f t="shared" ca="1" si="26"/>
        <v>12</v>
      </c>
      <c r="BE21" s="63" t="str">
        <f t="shared" si="27"/>
        <v/>
      </c>
      <c r="BF21" s="64">
        <f ca="1">VLOOKUP(OFFSET(BF21,0,-2),[1]Settings!$F$8:$G$27,2)</f>
        <v>0</v>
      </c>
      <c r="BH21" s="30"/>
      <c r="BI21" s="60">
        <f>IF(ISNA(VLOOKUP(BG21,[1]Settings!$B$6:$D$45,IF(BL$4="Y",2,3),FALSE)+BH21*IF(BL$4="Y",[1]Settings!$C$5,[1]Settings!$D$5)),0, VLOOKUP(BG21,[1]Settings!$B$6:$D$45,IF(BL$4="Y",2,3),FALSE)+BH21*IF(BL$4="Y",[1]Settings!$C$5,[1]Settings!$D$5))</f>
        <v>0</v>
      </c>
      <c r="BJ21" s="61">
        <f t="shared" si="28"/>
        <v>0</v>
      </c>
      <c r="BK21" s="61">
        <f t="shared" ca="1" si="29"/>
        <v>7.2000476190476181</v>
      </c>
      <c r="BL21" s="62">
        <f t="shared" ca="1" si="30"/>
        <v>13</v>
      </c>
      <c r="BM21" s="63" t="str">
        <f t="shared" si="31"/>
        <v/>
      </c>
      <c r="BN21" s="64">
        <f ca="1">VLOOKUP(OFFSET(BN21,0,-2),[1]Settings!$F$8:$G$27,2)</f>
        <v>0</v>
      </c>
      <c r="BP21" s="30"/>
      <c r="BQ21" s="60">
        <f>IF(ISNA(VLOOKUP(BO21,[1]Settings!$B$6:$D$45,IF(BT$4="Y",2,3),FALSE)+BP21*IF(BT$4="Y",[1]Settings!$C$5,[1]Settings!$D$5)),0, VLOOKUP(BO21,[1]Settings!$B$6:$D$45,IF(BT$4="Y",2,3),FALSE)+BP21*IF(BT$4="Y",[1]Settings!$C$5,[1]Settings!$D$5))</f>
        <v>0</v>
      </c>
      <c r="BR21" s="61">
        <f t="shared" si="32"/>
        <v>0</v>
      </c>
      <c r="BS21" s="61">
        <f t="shared" ca="1" si="33"/>
        <v>7.2000476190476181</v>
      </c>
      <c r="BT21" s="62">
        <f t="shared" ca="1" si="34"/>
        <v>13</v>
      </c>
      <c r="BU21" s="63" t="str">
        <f t="shared" si="35"/>
        <v/>
      </c>
      <c r="BV21" s="64">
        <f ca="1">VLOOKUP(OFFSET(BV21,0,-2),[1]Settings!$F$8:$G$27,2)</f>
        <v>0</v>
      </c>
      <c r="BX21" s="30"/>
      <c r="BY21" s="60">
        <f>IF(ISNA(VLOOKUP(BW21,[1]Settings!$B$6:$D$45,IF(CB$4="Y",2,3),FALSE)+BX21*IF(CB$4="Y",[1]Settings!$C$5,[1]Settings!$D$5)),0, VLOOKUP(BW21,[1]Settings!$B$6:$D$45,IF(CB$4="Y",2,3),FALSE)+BX21*IF(CB$4="Y",[1]Settings!$C$5,[1]Settings!$D$5))</f>
        <v>0</v>
      </c>
      <c r="BZ21" s="61">
        <f t="shared" si="36"/>
        <v>0</v>
      </c>
      <c r="CA21" s="61">
        <f t="shared" ca="1" si="37"/>
        <v>7.2000476190476181</v>
      </c>
      <c r="CB21" s="62">
        <f t="shared" ca="1" si="38"/>
        <v>16</v>
      </c>
      <c r="CC21" s="63" t="str">
        <f t="shared" si="39"/>
        <v>+</v>
      </c>
      <c r="CD21" s="64">
        <f ca="1">VLOOKUP(OFFSET(CD21,0,-2),[1]Settings!$F$8:$G$27,2)</f>
        <v>0</v>
      </c>
      <c r="CE21" s="29">
        <v>5</v>
      </c>
      <c r="CF21" s="30">
        <v>1</v>
      </c>
      <c r="CG21" s="60">
        <f>IF(ISNA(VLOOKUP(CE21,[1]Settings!$B$6:$D$45,IF(CJ$4="Y",2,3),FALSE)+CF21*IF(CJ$4="Y",[1]Settings!$C$5,[1]Settings!$D$5)),0, VLOOKUP(CE21,[1]Settings!$B$6:$D$45,IF(CJ$4="Y",2,3),FALSE)+CF21*IF(CJ$4="Y",[1]Settings!$C$5,[1]Settings!$D$5))</f>
        <v>17</v>
      </c>
      <c r="CH21" s="61">
        <f t="shared" si="40"/>
        <v>8.84</v>
      </c>
      <c r="CI21" s="61">
        <f t="shared" ca="1" si="41"/>
        <v>16.04004761904762</v>
      </c>
      <c r="CJ21" s="65">
        <f t="shared" ca="1" si="42"/>
        <v>8</v>
      </c>
      <c r="CK21" s="66" t="str">
        <f t="shared" si="114"/>
        <v>+</v>
      </c>
      <c r="CL21" s="64">
        <f ca="1">VLOOKUP(OFFSET(CL21,0,-2),[1]Settings!$J$8:$K$27,2)</f>
        <v>0.05</v>
      </c>
      <c r="CM21" s="29">
        <v>3</v>
      </c>
      <c r="CN21" s="30"/>
      <c r="CO21" s="60">
        <f>IF(ISNA(VLOOKUP(CM21,[1]Settings!$B$6:$D$45,IF(CR$4="Y",2,3),FALSE)+CN21*IF(CR$4="Y",[1]Settings!$C$5,[1]Settings!$D$5)),0, VLOOKUP(CM21,[1]Settings!$B$6:$D$45,IF(CR$4="Y",2,3),FALSE)+CN21*IF(CR$4="Y",[1]Settings!$C$5,[1]Settings!$D$5))</f>
        <v>20</v>
      </c>
      <c r="CP21" s="61">
        <f t="shared" ca="1" si="43"/>
        <v>8.8000000000000007</v>
      </c>
      <c r="CQ21" s="61">
        <f ca="1">CP21+OFFSET(CP21,0,-7)-AD21-AL21</f>
        <v>24.84004761904762</v>
      </c>
      <c r="CR21" s="65">
        <f t="shared" ca="1" si="45"/>
        <v>6</v>
      </c>
      <c r="CS21" s="63" t="str">
        <f>IF(CU21&gt;0,"+","")</f>
        <v>+</v>
      </c>
      <c r="CT21" s="64">
        <f ca="1">VLOOKUP(OFFSET(CT21,0,-2),[1]Settings!$J$8:$K$27,2)</f>
        <v>7.0000000000000007E-2</v>
      </c>
      <c r="CU21" s="29">
        <v>20</v>
      </c>
      <c r="CV21" s="30"/>
      <c r="CW21" s="60">
        <f>IF(ISNA(VLOOKUP(CU21,[1]Settings!$B$6:$D$45,IF(CZ$4="Y",2,3),FALSE)+CV21*IF(CZ$4="Y",[1]Settings!$C$5,[1]Settings!$D$5)),0, VLOOKUP(CU21,[1]Settings!$B$6:$D$45,IF(CZ$4="Y",2,3),FALSE)+CV21*IF(CZ$4="Y",[1]Settings!$C$5,[1]Settings!$D$5))</f>
        <v>1</v>
      </c>
      <c r="CX21" s="61">
        <f t="shared" ca="1" si="46"/>
        <v>0.72000000000000008</v>
      </c>
      <c r="CY21" s="61">
        <f ca="1">CX21+OFFSET(CX21,0,-7)-F21</f>
        <v>18.36004761904762</v>
      </c>
      <c r="CZ21" s="62">
        <f t="shared" ca="1" si="48"/>
        <v>10</v>
      </c>
      <c r="DA21" s="63"/>
      <c r="DB21" s="64">
        <f ca="1">VLOOKUP(OFFSET(DB21,0,-2),[1]Settings!$J$8:$K$27,2)</f>
        <v>0.05</v>
      </c>
      <c r="DC21" s="29"/>
      <c r="DD21" s="30"/>
      <c r="DE21" s="60"/>
      <c r="DF21" s="61"/>
      <c r="DG21" s="61">
        <f t="shared" ca="1" si="50"/>
        <v>18.36004761904762</v>
      </c>
      <c r="DH21" s="62">
        <f t="shared" ca="1" si="51"/>
        <v>9</v>
      </c>
      <c r="DI21" s="63"/>
      <c r="DJ21" s="64">
        <f ca="1">VLOOKUP(OFFSET(DJ21,0,-2),[1]Settings!$J$8:$K$27,2)</f>
        <v>0.05</v>
      </c>
      <c r="DK21" s="29"/>
      <c r="DL21" s="30"/>
      <c r="DM21" s="60">
        <f>IF(ISNA(VLOOKUP(DK21,[1]Settings!$B$6:$D$45,IF(DP$4="Y",2,3),FALSE)+DL21*IF(DP$4="Y",[1]Settings!$C$5,[1]Settings!$D$5)),0, VLOOKUP(DK21,[1]Settings!$B$6:$D$45,IF(DP$4="Y",2,3),FALSE)+DL21*IF(DP$4="Y",[1]Settings!$C$5,[1]Settings!$D$5))</f>
        <v>0</v>
      </c>
      <c r="DN21" s="61">
        <f t="shared" ca="1" si="52"/>
        <v>0</v>
      </c>
      <c r="DO21" s="61">
        <f ca="1">DN21+OFFSET(DN21,0,-7)-BJ21-BR21</f>
        <v>18.36004761904762</v>
      </c>
      <c r="DP21" s="62">
        <f t="shared" ca="1" si="54"/>
        <v>10</v>
      </c>
      <c r="DQ21" s="63"/>
      <c r="DR21" s="64">
        <f ca="1">VLOOKUP(OFFSET(DR21,0,-2),[1]Settings!$J$8:$K$27,2)</f>
        <v>0.05</v>
      </c>
      <c r="DS21" s="29"/>
      <c r="DT21" s="30"/>
      <c r="DU21" s="60">
        <f>IF(ISNA(VLOOKUP(DS21,[1]Settings!$B$6:$D$45,IF(DX$4="Y",2,3),FALSE)+DT21*IF(DX$4="Y",[1]Settings!$C$5,[1]Settings!$D$5)),0, VLOOKUP(DS21,[1]Settings!$B$6:$D$45,IF(DX$4="Y",2,3),FALSE)+DT21*IF(DX$4="Y",[1]Settings!$C$5,[1]Settings!$D$5))</f>
        <v>0</v>
      </c>
      <c r="DV21" s="61">
        <f t="shared" ca="1" si="55"/>
        <v>0</v>
      </c>
      <c r="DW21" s="61">
        <f ca="1">DV21+OFFSET(DV21,0,-7)</f>
        <v>18.36004761904762</v>
      </c>
      <c r="DX21" s="62">
        <f t="shared" ca="1" si="56"/>
        <v>13</v>
      </c>
      <c r="DY21" s="63"/>
      <c r="DZ21" s="64">
        <f ca="1">VLOOKUP(OFFSET(DZ21,0,-2),[1]Settings!$J$8:$K$27,2)</f>
        <v>0.05</v>
      </c>
      <c r="EA21" s="29"/>
      <c r="EB21" s="30"/>
      <c r="EC21" s="60">
        <f>IF(ISNA(VLOOKUP(EA21,[1]Settings!$B$6:$D$45,IF(EF$4="Y",2,3),FALSE)+EB21*IF(EF$4="Y",[1]Settings!$C$5,[1]Settings!$D$5)),0, VLOOKUP(EA21,[1]Settings!$B$6:$D$45,IF(EF$4="Y",2,3),FALSE)+EB21*IF(EF$4="Y",[1]Settings!$C$5,[1]Settings!$D$5))</f>
        <v>0</v>
      </c>
      <c r="ED21" s="61">
        <f t="shared" ca="1" si="88"/>
        <v>0</v>
      </c>
      <c r="EE21" s="61">
        <f t="shared" ca="1" si="57"/>
        <v>9.5200476190476202</v>
      </c>
      <c r="EF21" s="65">
        <f t="shared" ca="1" si="58"/>
        <v>26</v>
      </c>
      <c r="EG21" s="66"/>
      <c r="EH21" s="64">
        <f ca="1">VLOOKUP(OFFSET(EH21,0,-2),[1]Settings!$J$8:$K$27,2)</f>
        <v>0</v>
      </c>
      <c r="EI21" s="29"/>
      <c r="EJ21" s="30"/>
      <c r="EK21" s="60">
        <f>IF(ISNA(VLOOKUP(EI21,[1]Settings!$B$6:$D$45,IF(EN$4="Y",2,3),FALSE)+EJ21*IF(EN$4="Y",[1]Settings!$C$5,[1]Settings!$D$5)),0, VLOOKUP(EI21,[1]Settings!$B$6:$D$45,IF(EN$4="Y",2,3),FALSE)+EJ21*IF(EN$4="Y",[1]Settings!$C$5,[1]Settings!$D$5))</f>
        <v>0</v>
      </c>
      <c r="EL21" s="61">
        <f t="shared" ca="1" si="89"/>
        <v>0</v>
      </c>
      <c r="EM21" s="61">
        <f ca="1">EL21+OFFSET(EL21,0,-7)-CP21-CX21</f>
        <v>4.7619047619407162E-5</v>
      </c>
      <c r="EN21" s="65">
        <f t="shared" ca="1" si="59"/>
        <v>45</v>
      </c>
      <c r="EO21" s="63"/>
      <c r="EP21" s="64">
        <f ca="1">VLOOKUP(OFFSET(EP21,0,-2),[1]Settings!$J$8:$K$27,2)</f>
        <v>0</v>
      </c>
      <c r="EQ21" s="29">
        <v>11</v>
      </c>
      <c r="ER21" s="30"/>
      <c r="ES21" s="60">
        <f>IF(ISNA(VLOOKUP(EQ21,[1]Settings!$B$6:$D$45,IF(EV$4="Y",2,3),FALSE)+ER21*IF(EV$4="Y",[1]Settings!$C$5,[1]Settings!$D$5)),0, VLOOKUP(EQ21,[1]Settings!$B$6:$D$45,IF(EV$4="Y",2,3),FALSE)+ER21*IF(EV$4="Y",[1]Settings!$C$5,[1]Settings!$D$5))</f>
        <v>10</v>
      </c>
      <c r="ET21" s="61">
        <f ca="1">ES21*EV$7</f>
        <v>8.1999999999999993</v>
      </c>
      <c r="EU21" s="61">
        <f t="shared" ca="1" si="90"/>
        <v>8.2000476190476181</v>
      </c>
      <c r="EV21" s="62">
        <f t="shared" ca="1" si="61"/>
        <v>30</v>
      </c>
      <c r="EW21" s="63"/>
      <c r="EX21" s="64">
        <f ca="1">VLOOKUP(OFFSET(EX21,0,-2),[1]Settings!$J$8:$K$27,2)</f>
        <v>0</v>
      </c>
      <c r="EY21" s="29"/>
      <c r="EZ21" s="30"/>
      <c r="FA21" s="60">
        <f>IF(ISNA(VLOOKUP(EY21,[1]Settings!$B$6:$D$45,IF(FD$4="Y",2,3),FALSE)+EZ21*IF(FD$4="Y",[1]Settings!$C$5,[1]Settings!$D$5)),0, VLOOKUP(EY21,[1]Settings!$B$6:$D$45,IF(FD$4="Y",2,3),FALSE)+EZ21*IF(FD$4="Y",[1]Settings!$C$5,[1]Settings!$D$5))</f>
        <v>0</v>
      </c>
      <c r="FB21" s="61">
        <f ca="1">FA21*FD$7</f>
        <v>0</v>
      </c>
      <c r="FC21" s="61">
        <f t="shared" ca="1" si="91"/>
        <v>8.2000476190476181</v>
      </c>
      <c r="FD21" s="62">
        <f t="shared" ca="1" si="63"/>
        <v>29</v>
      </c>
      <c r="FE21" s="63"/>
      <c r="FF21" s="64">
        <f ca="1">VLOOKUP(OFFSET(FF21,0,-2),[1]Settings!$J$8:$K$27,2)</f>
        <v>0</v>
      </c>
      <c r="FG21" s="29"/>
      <c r="FH21" s="30"/>
      <c r="FI21" s="60">
        <f>IF(ISNA(VLOOKUP(FG21,[1]Settings!$B$6:$D$45,IF(FL$4="Y",2,3),FALSE)+FH21*IF(FL$4="Y",[1]Settings!$C$5,[1]Settings!$D$5)),0, VLOOKUP(FG21,[1]Settings!$B$6:$D$45,IF(FL$4="Y",2,3),FALSE)+FH21*IF(FL$4="Y",[1]Settings!$C$5,[1]Settings!$D$5))</f>
        <v>0</v>
      </c>
      <c r="FJ21" s="61">
        <f t="shared" ca="1" si="117"/>
        <v>0</v>
      </c>
      <c r="FK21" s="61">
        <f t="shared" ca="1" si="116"/>
        <v>8.2000476190476181</v>
      </c>
      <c r="FL21" s="62">
        <f t="shared" ca="1" si="64"/>
        <v>29</v>
      </c>
      <c r="FM21" s="66"/>
      <c r="FN21" s="64">
        <f ca="1">VLOOKUP(OFFSET(FN21,0,-2),[1]Settings!$J$8:$K$27,2)</f>
        <v>0</v>
      </c>
      <c r="FO21" s="29"/>
      <c r="FP21" s="30"/>
      <c r="FQ21" s="60">
        <f>IF(ISNA(VLOOKUP(FO21,[1]Settings!$B$6:$D$45,IF(FT$4="Y",2,3),FALSE)+FP21*IF(FT$4="Y",[1]Settings!$C$5,[1]Settings!$D$5)),0, VLOOKUP(FO21,[1]Settings!$B$6:$D$45,IF(FT$4="Y",2,3),FALSE)+FP21*IF(FT$4="Y",[1]Settings!$C$5,[1]Settings!$D$5))</f>
        <v>0</v>
      </c>
      <c r="FR21" s="61">
        <f t="shared" ca="1" si="65"/>
        <v>0</v>
      </c>
      <c r="FS21" s="61">
        <f t="shared" ca="1" si="92"/>
        <v>4.7619047618852051E-5</v>
      </c>
      <c r="FT21" s="62">
        <f t="shared" ca="1" si="66"/>
        <v>40</v>
      </c>
      <c r="FU21" s="67"/>
      <c r="FV21" s="64"/>
      <c r="FW21" s="29"/>
      <c r="FX21" s="30"/>
      <c r="FY21" s="60">
        <f>IF(ISNA(VLOOKUP(FW21,[1]Settings!$B$6:$D$45,IF(GB$4="Y",2,3),FALSE)+FX21*IF(GB$4="Y",[1]Settings!$C$5,[1]Settings!$D$5)),0, VLOOKUP(FW21,[1]Settings!$B$6:$D$45,IF(GB$4="Y",2,3),FALSE)+FX21*IF(GB$4="Y",[1]Settings!$C$5,[1]Settings!$D$5))</f>
        <v>0</v>
      </c>
      <c r="FZ21" s="61">
        <f t="shared" si="93"/>
        <v>0</v>
      </c>
      <c r="GA21" s="61">
        <f t="shared" ca="1" si="94"/>
        <v>4.7619047618852051E-5</v>
      </c>
      <c r="GB21" s="62">
        <f t="shared" ca="1" si="67"/>
        <v>37</v>
      </c>
      <c r="GC21" s="67"/>
      <c r="GD21" s="64"/>
      <c r="GE21" s="29"/>
      <c r="GF21" s="30"/>
      <c r="GG21" s="60">
        <f>IF(ISNA(VLOOKUP(GE21,[1]Settings!$B$6:$D$45,IF(GJ$4="Y",2,3),FALSE)+GF21*IF(GJ$4="Y",[1]Settings!$C$5,[1]Settings!$D$5)),0, VLOOKUP(GE21,[1]Settings!$B$6:$D$45,IF(GJ$4="Y",2,3),FALSE)+GF21*IF(GJ$4="Y",[1]Settings!$C$5,[1]Settings!$D$5))</f>
        <v>0</v>
      </c>
      <c r="GH21" s="61">
        <f t="shared" si="95"/>
        <v>0</v>
      </c>
      <c r="GI21" s="61">
        <f t="shared" ca="1" si="96"/>
        <v>4.7619047618852051E-5</v>
      </c>
      <c r="GJ21" s="62">
        <f t="shared" ca="1" si="68"/>
        <v>39</v>
      </c>
      <c r="GK21" s="67"/>
      <c r="GL21" s="64"/>
      <c r="GM21" s="29"/>
      <c r="GN21" s="30"/>
      <c r="GO21" s="60">
        <f>IF(ISNA(VLOOKUP(GM21,[1]Settings!$B$6:$D$45,IF(GR$4="Y",2,3),FALSE)+GN21*IF(GR$4="Y",[1]Settings!$C$5,[1]Settings!$D$5)),0, VLOOKUP(GM21,[1]Settings!$B$6:$D$45,IF(GR$4="Y",2,3),FALSE)+GN21*IF(GR$4="Y",[1]Settings!$C$5,[1]Settings!$D$5))</f>
        <v>0</v>
      </c>
      <c r="GP21" s="61">
        <f t="shared" si="97"/>
        <v>0</v>
      </c>
      <c r="GQ21" s="61">
        <f t="shared" ca="1" si="98"/>
        <v>4.7619047618852051E-5</v>
      </c>
      <c r="GR21" s="62">
        <f t="shared" ca="1" si="69"/>
        <v>40</v>
      </c>
      <c r="GS21" s="67"/>
      <c r="GT21" s="64"/>
      <c r="GU21" s="29"/>
      <c r="GV21" s="30"/>
      <c r="GW21" s="60">
        <f>IF(ISNA(VLOOKUP(GU21,[1]Settings!$B$6:$D$45,IF(GZ$4="Y",2,3),FALSE)+GV21*IF(GZ$4="Y",[1]Settings!$C$5,[1]Settings!$D$5)),0, VLOOKUP(GU21,[1]Settings!$B$6:$D$45,IF(GZ$4="Y",2,3),FALSE)+GV21*IF(GZ$4="Y",[1]Settings!$C$5,[1]Settings!$D$5))</f>
        <v>0</v>
      </c>
      <c r="GX21" s="61">
        <f t="shared" si="99"/>
        <v>0</v>
      </c>
      <c r="GY21" s="61">
        <f t="shared" ca="1" si="100"/>
        <v>4.7619047618852051E-5</v>
      </c>
      <c r="GZ21" s="65">
        <f t="shared" ca="1" si="70"/>
        <v>45</v>
      </c>
      <c r="HA21" s="66"/>
      <c r="HB21" s="64">
        <f ca="1">VLOOKUP(OFFSET(HB21,0,-2),[1]Settings!$J$8:$K$27,2)</f>
        <v>0</v>
      </c>
      <c r="HC21" s="29"/>
      <c r="HD21" s="30"/>
      <c r="HE21" s="60">
        <f>IF(ISNA(VLOOKUP(HC21,[1]Settings!$B$6:$D$45,IF(HH$4="Y",2,3),FALSE)+HD21*IF(HH$4="Y",[1]Settings!$C$5,[1]Settings!$D$5)),0, VLOOKUP(HC21,[1]Settings!$B$6:$D$45,IF(HH$4="Y",2,3),FALSE)+HD21*IF(HH$4="Y",[1]Settings!$C$5,[1]Settings!$D$5))</f>
        <v>0</v>
      </c>
      <c r="HF21" s="61">
        <f t="shared" si="71"/>
        <v>0</v>
      </c>
      <c r="HG21" s="61">
        <f t="shared" ca="1" si="101"/>
        <v>4.7619047618852051E-5</v>
      </c>
      <c r="HH21" s="62">
        <f t="shared" ca="1" si="72"/>
        <v>43</v>
      </c>
      <c r="HI21" s="67"/>
      <c r="HJ21" s="64">
        <f ca="1">VLOOKUP(OFFSET(HJ21,0,-2),[1]Settings!$J$8:$K$27,2)</f>
        <v>0</v>
      </c>
      <c r="HK21" s="29"/>
      <c r="HL21" s="30"/>
      <c r="HM21" s="60">
        <f>IF(ISNA(VLOOKUP(HK21,[1]Settings!$B$6:$D$45,IF(HP$4="Y",2,3),FALSE)+HL21*IF(HP$4="Y",[1]Settings!$C$5,[1]Settings!$D$5)),0, VLOOKUP(HK21,[1]Settings!$B$6:$D$45,IF(HP$4="Y",2,3),FALSE)+HL21*IF(HP$4="Y",[1]Settings!$C$5,[1]Settings!$D$5))</f>
        <v>0</v>
      </c>
      <c r="HN21" s="61">
        <f t="shared" si="73"/>
        <v>0</v>
      </c>
      <c r="HO21" s="61">
        <f t="shared" ca="1" si="102"/>
        <v>4.7619047618852051E-5</v>
      </c>
      <c r="HP21" s="62">
        <f t="shared" ca="1" si="74"/>
        <v>44</v>
      </c>
      <c r="HQ21" s="67"/>
      <c r="HR21" s="64">
        <f ca="1">VLOOKUP(OFFSET(HR21,0,-2),[1]Settings!$J$8:$K$27,2)</f>
        <v>0</v>
      </c>
      <c r="HS21" s="29"/>
      <c r="HT21" s="30"/>
      <c r="HU21" s="60">
        <f>IF(ISNA(VLOOKUP(HS21,[1]Settings!$B$6:$D$45,IF(HX$4="Y",2,3),FALSE)+HT21*IF(HX$4="Y",[1]Settings!$C$5,[1]Settings!$D$5)),0, VLOOKUP(HS21,[1]Settings!$B$6:$D$45,IF(HX$4="Y",2,3),FALSE)+HT21*IF(HX$4="Y",[1]Settings!$C$5,[1]Settings!$D$5))</f>
        <v>0</v>
      </c>
      <c r="HV21" s="61">
        <f t="shared" si="75"/>
        <v>0</v>
      </c>
      <c r="HW21" s="61">
        <f t="shared" ca="1" si="103"/>
        <v>4.7619047618852051E-5</v>
      </c>
      <c r="HX21" s="62">
        <f t="shared" ca="1" si="76"/>
        <v>44</v>
      </c>
      <c r="HY21" s="67"/>
      <c r="HZ21" s="64">
        <f ca="1">VLOOKUP(OFFSET(HZ21,0,-2),[1]Settings!$J$8:$K$27,2)</f>
        <v>0</v>
      </c>
      <c r="IA21" s="29"/>
      <c r="IB21" s="30"/>
      <c r="IC21" s="60">
        <f>IF(ISNA(VLOOKUP(IA21,[1]Settings!$B$6:$D$45,IF(IF$4="Y",2,3),FALSE)+IB21*IF(IF$4="Y",[1]Settings!$C$5,[1]Settings!$D$5)),0, VLOOKUP(IA21,[1]Settings!$B$6:$D$45,IF(IF$4="Y",2,3),FALSE)+IB21*IF(IF$4="Y",[1]Settings!$C$5,[1]Settings!$D$5))</f>
        <v>0</v>
      </c>
      <c r="ID21" s="61">
        <f t="shared" si="77"/>
        <v>0</v>
      </c>
      <c r="IE21" s="61">
        <f t="shared" ca="1" si="104"/>
        <v>4.7619047618852051E-5</v>
      </c>
      <c r="IF21" s="62">
        <f t="shared" ca="1" si="78"/>
        <v>41</v>
      </c>
      <c r="IG21" s="66"/>
      <c r="IH21" s="64">
        <f ca="1">VLOOKUP(OFFSET(IH21,0,-2),[1]Settings!$J$8:$K$27,2)</f>
        <v>0</v>
      </c>
      <c r="II21" s="29"/>
      <c r="IJ21" s="30"/>
      <c r="IK21" s="60">
        <f>IF(ISNA(VLOOKUP(II21,[1]Settings!$B$6:$D$45,IF(IN$4="Y",2,3),FALSE)+IJ21*IF(IN$4="Y",[1]Settings!$C$5,[1]Settings!$D$5)),0, VLOOKUP(II21,[1]Settings!$B$6:$D$45,IF(IN$4="Y",2,3),FALSE)+IJ21*IF(IN$4="Y",[1]Settings!$C$5,[1]Settings!$D$5))</f>
        <v>0</v>
      </c>
      <c r="IL21" s="61">
        <f t="shared" si="79"/>
        <v>0</v>
      </c>
      <c r="IM21" s="61">
        <f t="shared" ca="1" si="105"/>
        <v>4.7619047618852051E-5</v>
      </c>
      <c r="IN21" s="62">
        <f t="shared" ca="1" si="80"/>
        <v>42</v>
      </c>
      <c r="IO21" s="67"/>
      <c r="IP21" s="64">
        <f ca="1">VLOOKUP(OFFSET(IP21,0,-2),[1]Settings!$J$8:$K$27,2)</f>
        <v>0</v>
      </c>
      <c r="IQ21" s="29"/>
      <c r="IR21" s="30"/>
      <c r="IS21" s="60">
        <f>IF(ISNA(VLOOKUP(IQ21,[1]Settings!$B$6:$D$45,IF(IV$4="Y",2,3),FALSE)+IR21*IF(IV$4="Y",[1]Settings!$C$5,[1]Settings!$D$5)),0, VLOOKUP(IQ21,[1]Settings!$B$6:$D$45,IF(IV$4="Y",2,3),FALSE)+IR21*IF(IV$4="Y",[1]Settings!$C$5,[1]Settings!$D$5))</f>
        <v>0</v>
      </c>
      <c r="IT21" s="61">
        <f t="shared" si="81"/>
        <v>0</v>
      </c>
      <c r="IU21" s="61">
        <f t="shared" ca="1" si="106"/>
        <v>4.7619047618852051E-5</v>
      </c>
      <c r="IV21" s="62">
        <f t="shared" ca="1" si="82"/>
        <v>43</v>
      </c>
      <c r="IW21" s="67"/>
      <c r="IX21" s="64">
        <f ca="1">VLOOKUP(OFFSET(IX21,0,-2),[1]Settings!$J$8:$K$27,2)</f>
        <v>0</v>
      </c>
      <c r="IY21" s="29"/>
      <c r="IZ21" s="30"/>
      <c r="JA21" s="60">
        <f>IF(ISNA(VLOOKUP(IY21,[1]Settings!$B$6:$D$45,IF(JD$4="Y",2,3),FALSE)+IZ21*IF(JD$4="Y",[1]Settings!$C$5,[1]Settings!$D$5)),0, VLOOKUP(IY21,[1]Settings!$B$6:$D$45,IF(JD$4="Y",2,3),FALSE)+IZ21*IF(JD$4="Y",[1]Settings!$C$5,[1]Settings!$D$5))</f>
        <v>0</v>
      </c>
      <c r="JB21" s="61">
        <f t="shared" si="83"/>
        <v>0</v>
      </c>
      <c r="JC21" s="61">
        <f t="shared" ca="1" si="107"/>
        <v>4.7619047618852051E-5</v>
      </c>
      <c r="JD21" s="62">
        <f t="shared" ca="1" si="84"/>
        <v>43</v>
      </c>
      <c r="JE21" s="67"/>
      <c r="JF21" s="64">
        <f ca="1">VLOOKUP(OFFSET(JF21,0,-2),[1]Settings!$J$8:$K$27,2)</f>
        <v>0</v>
      </c>
      <c r="JG21" s="29"/>
      <c r="JH21" s="30"/>
      <c r="JI21" s="60">
        <f>IF(ISNA(VLOOKUP(JG21,[1]Settings!$B$6:$D$45,IF(JL$4="Y",2,3),FALSE)+JH21*IF(JL$4="Y",[1]Settings!$C$5,[1]Settings!$D$5)),0, VLOOKUP(JG21,[1]Settings!$B$6:$D$45,IF(JL$4="Y",2,3),FALSE)+JH21*IF(JL$4="Y",[1]Settings!$C$5,[1]Settings!$D$5))</f>
        <v>0</v>
      </c>
      <c r="JJ21" s="61">
        <f t="shared" si="85"/>
        <v>0</v>
      </c>
      <c r="JK21" s="61">
        <f t="shared" ca="1" si="108"/>
        <v>4.7619047618852051E-5</v>
      </c>
      <c r="JL21" s="62">
        <f t="shared" ca="1" si="86"/>
        <v>44</v>
      </c>
    </row>
    <row r="22" spans="1:272">
      <c r="A22" s="59" t="s">
        <v>103</v>
      </c>
      <c r="B22" s="59"/>
      <c r="D22" s="30"/>
      <c r="E22" s="60">
        <f>IF(ISNA(VLOOKUP(C22,[1]Settings!$B$6:$D$45,IF(H$4="Y",2,3),FALSE)+D22*IF(H$4="Y",[1]Settings!$C$5,[1]Settings!$D$5)),0, VLOOKUP(C22,[1]Settings!$B$6:$D$45,IF(H$4="Y",2,3),FALSE)+D22*IF(H$4="Y",[1]Settings!$C$5,[1]Settings!$D$5))</f>
        <v>0</v>
      </c>
      <c r="F22" s="61">
        <f t="shared" si="0"/>
        <v>0</v>
      </c>
      <c r="G22" s="61">
        <f t="shared" si="1"/>
        <v>4.5454545454545459E-5</v>
      </c>
      <c r="H22" s="62">
        <f t="shared" si="2"/>
        <v>28</v>
      </c>
      <c r="I22" s="63" t="str">
        <f t="shared" si="3"/>
        <v>+</v>
      </c>
      <c r="J22" s="64">
        <f ca="1">VLOOKUP(OFFSET(J22,0,-2),[1]Settings!$F$8:$G$27,2)</f>
        <v>0</v>
      </c>
      <c r="K22" s="29">
        <v>6</v>
      </c>
      <c r="L22" s="30"/>
      <c r="M22" s="60">
        <f>IF(ISNA(VLOOKUP(K22,[1]Settings!$B$6:$D$45,IF(P$4="Y",2,3),FALSE)+L22*IF(P$4="Y",[1]Settings!$C$5,[1]Settings!$D$5)),0, VLOOKUP(K22,[1]Settings!$B$6:$D$45,IF(P$4="Y",2,3),FALSE)+L22*IF(P$4="Y",[1]Settings!$C$5,[1]Settings!$D$5))</f>
        <v>15</v>
      </c>
      <c r="N22" s="61">
        <f t="shared" si="4"/>
        <v>1.2</v>
      </c>
      <c r="O22" s="61">
        <f t="shared" ca="1" si="5"/>
        <v>1.2000454545454544</v>
      </c>
      <c r="P22" s="62">
        <f t="shared" ca="1" si="6"/>
        <v>21</v>
      </c>
      <c r="Q22" s="63" t="str">
        <f t="shared" si="7"/>
        <v/>
      </c>
      <c r="R22" s="64">
        <f ca="1">VLOOKUP(OFFSET(R22,0,-2),[1]Settings!$F$8:$G$27,2)</f>
        <v>0</v>
      </c>
      <c r="T22" s="30"/>
      <c r="U22" s="60">
        <f>IF(ISNA(VLOOKUP(S22,[1]Settings!$B$6:$D$45,IF(X$4="Y",2,3),FALSE)+T22*IF(X$4="Y",[1]Settings!$C$5,[1]Settings!$D$5)),0, VLOOKUP(S22,[1]Settings!$B$6:$D$45,IF(X$4="Y",2,3),FALSE)+T22*IF(X$4="Y",[1]Settings!$C$5,[1]Settings!$D$5))</f>
        <v>0</v>
      </c>
      <c r="V22" s="61">
        <f t="shared" si="8"/>
        <v>0</v>
      </c>
      <c r="W22" s="61">
        <f t="shared" ca="1" si="9"/>
        <v>1.2000454545454544</v>
      </c>
      <c r="X22" s="62">
        <f t="shared" ca="1" si="10"/>
        <v>22</v>
      </c>
      <c r="Y22" s="63" t="str">
        <f t="shared" si="11"/>
        <v/>
      </c>
      <c r="Z22" s="64">
        <f ca="1">VLOOKUP(OFFSET(Z22,0,-2),[1]Settings!$F$8:$G$27,2)</f>
        <v>0</v>
      </c>
      <c r="AB22" s="30"/>
      <c r="AC22" s="60">
        <f>IF(ISNA(VLOOKUP(AA22,[1]Settings!$B$6:$D$45,IF(AF$4="Y",2,3),FALSE)+AB22*IF(AF$4="Y",[1]Settings!$C$5,[1]Settings!$D$5)),0, VLOOKUP(AA22,[1]Settings!$B$6:$D$45,IF(AF$4="Y",2,3),FALSE)+AB22*IF(AF$4="Y",[1]Settings!$C$5,[1]Settings!$D$5))</f>
        <v>0</v>
      </c>
      <c r="AD22" s="61">
        <f t="shared" si="12"/>
        <v>0</v>
      </c>
      <c r="AE22" s="61">
        <f t="shared" ca="1" si="13"/>
        <v>1.2000454545454544</v>
      </c>
      <c r="AF22" s="62">
        <f t="shared" ca="1" si="14"/>
        <v>24</v>
      </c>
      <c r="AG22" s="63" t="str">
        <f t="shared" si="15"/>
        <v/>
      </c>
      <c r="AH22" s="64">
        <f ca="1">VLOOKUP(OFFSET(AH22,0,-2),[1]Settings!$F$8:$G$27,2)</f>
        <v>0</v>
      </c>
      <c r="AJ22" s="30"/>
      <c r="AK22" s="60">
        <f>IF(ISNA(VLOOKUP(AI22,[1]Settings!$B$6:$D$45,IF(AN$4="Y",2,3),FALSE)+AJ22*IF(AN$4="Y",[1]Settings!$C$5,[1]Settings!$D$5)),0, VLOOKUP(AI22,[1]Settings!$B$6:$D$45,IF(AN$4="Y",2,3),FALSE)+AJ22*IF(AN$4="Y",[1]Settings!$C$5,[1]Settings!$D$5))</f>
        <v>0</v>
      </c>
      <c r="AL22" s="61">
        <f t="shared" si="16"/>
        <v>0</v>
      </c>
      <c r="AM22" s="61">
        <f t="shared" ca="1" si="17"/>
        <v>1.2000454545454544</v>
      </c>
      <c r="AN22" s="62">
        <f t="shared" ca="1" si="18"/>
        <v>24</v>
      </c>
      <c r="AO22" s="63" t="str">
        <f t="shared" si="19"/>
        <v/>
      </c>
      <c r="AP22" s="64">
        <f ca="1">VLOOKUP(OFFSET(AP22,0,-2),[1]Settings!$F$8:$G$27,2)</f>
        <v>0</v>
      </c>
      <c r="AR22" s="30"/>
      <c r="AS22" s="60">
        <f>IF(ISNA(VLOOKUP(AQ22,[1]Settings!$B$6:$D$45,IF(AV$4="Y",2,3),FALSE)+AR22*IF(AV$4="Y",[1]Settings!$C$5,[1]Settings!$D$5)),0, VLOOKUP(AQ22,[1]Settings!$B$6:$D$45,IF(AV$4="Y",2,3),FALSE)+AR22*IF(AV$4="Y",[1]Settings!$C$5,[1]Settings!$D$5))</f>
        <v>0</v>
      </c>
      <c r="AT22" s="61">
        <f t="shared" si="20"/>
        <v>0</v>
      </c>
      <c r="AU22" s="61">
        <f t="shared" ca="1" si="21"/>
        <v>1.2000454545454544</v>
      </c>
      <c r="AV22" s="62">
        <f t="shared" ca="1" si="22"/>
        <v>25</v>
      </c>
      <c r="AW22" s="63" t="str">
        <f t="shared" si="23"/>
        <v/>
      </c>
      <c r="AX22" s="64">
        <f ca="1">VLOOKUP(OFFSET(AX22,0,-2),[1]Settings!$F$8:$G$27,2)</f>
        <v>0</v>
      </c>
      <c r="AZ22" s="30"/>
      <c r="BA22" s="60">
        <f>IF(ISNA(VLOOKUP(AY22,[1]Settings!$B$6:$D$45,IF(BD$4="Y",2,3),FALSE)+AZ22*IF(BD$4="Y",[1]Settings!$C$5,[1]Settings!$D$5)),0, VLOOKUP(AY22,[1]Settings!$B$6:$D$45,IF(BD$4="Y",2,3),FALSE)+AZ22*IF(BD$4="Y",[1]Settings!$C$5,[1]Settings!$D$5))</f>
        <v>0</v>
      </c>
      <c r="BB22" s="61">
        <f t="shared" si="24"/>
        <v>0</v>
      </c>
      <c r="BC22" s="61">
        <f t="shared" ca="1" si="25"/>
        <v>1.2000454545454544</v>
      </c>
      <c r="BD22" s="62">
        <f t="shared" ca="1" si="26"/>
        <v>25</v>
      </c>
      <c r="BE22" s="63" t="str">
        <f t="shared" si="27"/>
        <v/>
      </c>
      <c r="BF22" s="64">
        <f ca="1">VLOOKUP(OFFSET(BF22,0,-2),[1]Settings!$F$8:$G$27,2)</f>
        <v>0</v>
      </c>
      <c r="BH22" s="30"/>
      <c r="BI22" s="60">
        <f>IF(ISNA(VLOOKUP(BG22,[1]Settings!$B$6:$D$45,IF(BL$4="Y",2,3),FALSE)+BH22*IF(BL$4="Y",[1]Settings!$C$5,[1]Settings!$D$5)),0, VLOOKUP(BG22,[1]Settings!$B$6:$D$45,IF(BL$4="Y",2,3),FALSE)+BH22*IF(BL$4="Y",[1]Settings!$C$5,[1]Settings!$D$5))</f>
        <v>0</v>
      </c>
      <c r="BJ22" s="61">
        <f t="shared" si="28"/>
        <v>0</v>
      </c>
      <c r="BK22" s="61">
        <f t="shared" ca="1" si="29"/>
        <v>1.2000454545454544</v>
      </c>
      <c r="BL22" s="62">
        <f t="shared" ca="1" si="30"/>
        <v>26</v>
      </c>
      <c r="BM22" s="63" t="str">
        <f t="shared" si="31"/>
        <v/>
      </c>
      <c r="BN22" s="64">
        <f ca="1">VLOOKUP(OFFSET(BN22,0,-2),[1]Settings!$F$8:$G$27,2)</f>
        <v>0</v>
      </c>
      <c r="BP22" s="30"/>
      <c r="BQ22" s="60">
        <f>IF(ISNA(VLOOKUP(BO22,[1]Settings!$B$6:$D$45,IF(BT$4="Y",2,3),FALSE)+BP22*IF(BT$4="Y",[1]Settings!$C$5,[1]Settings!$D$5)),0, VLOOKUP(BO22,[1]Settings!$B$6:$D$45,IF(BT$4="Y",2,3),FALSE)+BP22*IF(BT$4="Y",[1]Settings!$C$5,[1]Settings!$D$5))</f>
        <v>0</v>
      </c>
      <c r="BR22" s="61">
        <f t="shared" si="32"/>
        <v>0</v>
      </c>
      <c r="BS22" s="61">
        <f t="shared" ca="1" si="33"/>
        <v>1.2000454545454544</v>
      </c>
      <c r="BT22" s="62">
        <f t="shared" ca="1" si="34"/>
        <v>27</v>
      </c>
      <c r="BU22" s="63" t="str">
        <f t="shared" si="35"/>
        <v/>
      </c>
      <c r="BV22" s="64">
        <f ca="1">VLOOKUP(OFFSET(BV22,0,-2),[1]Settings!$F$8:$G$27,2)</f>
        <v>0</v>
      </c>
      <c r="BX22" s="30"/>
      <c r="BY22" s="60">
        <f>IF(ISNA(VLOOKUP(BW22,[1]Settings!$B$6:$D$45,IF(CB$4="Y",2,3),FALSE)+BX22*IF(CB$4="Y",[1]Settings!$C$5,[1]Settings!$D$5)),0, VLOOKUP(BW22,[1]Settings!$B$6:$D$45,IF(CB$4="Y",2,3),FALSE)+BX22*IF(CB$4="Y",[1]Settings!$C$5,[1]Settings!$D$5))</f>
        <v>0</v>
      </c>
      <c r="BZ22" s="61">
        <f t="shared" si="36"/>
        <v>0</v>
      </c>
      <c r="CA22" s="61">
        <f t="shared" ca="1" si="37"/>
        <v>1.2000454545454544</v>
      </c>
      <c r="CB22" s="62">
        <f t="shared" ca="1" si="38"/>
        <v>32</v>
      </c>
      <c r="CC22" s="63" t="str">
        <f t="shared" si="39"/>
        <v/>
      </c>
      <c r="CD22" s="64">
        <f ca="1">VLOOKUP(OFFSET(CD22,0,-2),[1]Settings!$F$8:$G$27,2)</f>
        <v>0</v>
      </c>
      <c r="CF22" s="30"/>
      <c r="CG22" s="60">
        <f>IF(ISNA(VLOOKUP(CE22,[1]Settings!$B$6:$D$45,IF(CJ$4="Y",2,3),FALSE)+CF22*IF(CJ$4="Y",[1]Settings!$C$5,[1]Settings!$D$5)),0, VLOOKUP(CE22,[1]Settings!$B$6:$D$45,IF(CJ$4="Y",2,3),FALSE)+CF22*IF(CJ$4="Y",[1]Settings!$C$5,[1]Settings!$D$5))</f>
        <v>0</v>
      </c>
      <c r="CH22" s="61">
        <f t="shared" si="40"/>
        <v>0</v>
      </c>
      <c r="CI22" s="61">
        <f t="shared" ca="1" si="41"/>
        <v>1.2000454545454544</v>
      </c>
      <c r="CJ22" s="65">
        <f t="shared" ca="1" si="42"/>
        <v>38</v>
      </c>
      <c r="CK22" s="66" t="str">
        <f t="shared" si="114"/>
        <v/>
      </c>
      <c r="CL22" s="64">
        <f ca="1">VLOOKUP(OFFSET(CL22,0,-2),[1]Settings!$J$8:$K$27,2)</f>
        <v>0</v>
      </c>
      <c r="CN22" s="30"/>
      <c r="CO22" s="60">
        <f>IF(ISNA(VLOOKUP(CM22,[1]Settings!$B$6:$D$45,IF(CR$4="Y",2,3),FALSE)+CN22*IF(CR$4="Y",[1]Settings!$C$5,[1]Settings!$D$5)),0, VLOOKUP(CM22,[1]Settings!$B$6:$D$45,IF(CR$4="Y",2,3),FALSE)+CN22*IF(CR$4="Y",[1]Settings!$C$5,[1]Settings!$D$5))</f>
        <v>0</v>
      </c>
      <c r="CP22" s="61">
        <f t="shared" ca="1" si="43"/>
        <v>0</v>
      </c>
      <c r="CQ22" s="61">
        <f t="shared" ca="1" si="44"/>
        <v>1.2000454545454544</v>
      </c>
      <c r="CR22" s="65">
        <f t="shared" ca="1" si="45"/>
        <v>39</v>
      </c>
      <c r="CS22" s="63" t="str">
        <f>IF(CU22&gt;0,"+","")</f>
        <v/>
      </c>
      <c r="CT22" s="64">
        <f ca="1">VLOOKUP(OFFSET(CT22,0,-2),[1]Settings!$J$8:$K$27,2)</f>
        <v>0</v>
      </c>
      <c r="CU22" s="29"/>
      <c r="CV22" s="30"/>
      <c r="CW22" s="60">
        <f>IF(ISNA(VLOOKUP(CU22,[1]Settings!$B$6:$D$45,IF(CZ$4="Y",2,3),FALSE)+CV22*IF(CZ$4="Y",[1]Settings!$C$5,[1]Settings!$D$5)),0, VLOOKUP(CU22,[1]Settings!$B$6:$D$45,IF(CZ$4="Y",2,3),FALSE)+CV22*IF(CZ$4="Y",[1]Settings!$C$5,[1]Settings!$D$5))</f>
        <v>0</v>
      </c>
      <c r="CX22" s="61">
        <f t="shared" ca="1" si="46"/>
        <v>0</v>
      </c>
      <c r="CY22" s="61">
        <f t="shared" ca="1" si="47"/>
        <v>1.2000454545454544</v>
      </c>
      <c r="CZ22" s="62">
        <f t="shared" ca="1" si="48"/>
        <v>46</v>
      </c>
      <c r="DA22" s="63" t="str">
        <f>IF(DC22&gt;0,"+","")</f>
        <v/>
      </c>
      <c r="DB22" s="64">
        <f ca="1">VLOOKUP(OFFSET(DB22,0,-2),[1]Settings!$J$8:$K$27,2)</f>
        <v>0</v>
      </c>
      <c r="DC22" s="29"/>
      <c r="DD22" s="30"/>
      <c r="DE22" s="60">
        <f>IF(ISNA(VLOOKUP(DC22,[1]Settings!$B$6:$D$45,IF(DH$4="Y",2,3),FALSE)+DD22*IF(DH$4="Y",[1]Settings!$C$5,[1]Settings!$D$5)),0, VLOOKUP(DC22,[1]Settings!$B$6:$D$45,IF(DH$4="Y",2,3),FALSE)+DD22*IF(DH$4="Y",[1]Settings!$C$5,[1]Settings!$D$5))</f>
        <v>0</v>
      </c>
      <c r="DF22" s="61">
        <f t="shared" ca="1" si="49"/>
        <v>0</v>
      </c>
      <c r="DG22" s="61">
        <f t="shared" ca="1" si="50"/>
        <v>1.2000454545454544</v>
      </c>
      <c r="DH22" s="62">
        <f t="shared" ca="1" si="51"/>
        <v>46</v>
      </c>
      <c r="DI22" s="63" t="str">
        <f>IF(DK22&gt;0,"+","")</f>
        <v/>
      </c>
      <c r="DJ22" s="64">
        <f ca="1">VLOOKUP(OFFSET(DJ22,0,-2),[1]Settings!$J$8:$K$27,2)</f>
        <v>0</v>
      </c>
      <c r="DK22" s="29"/>
      <c r="DL22" s="30"/>
      <c r="DM22" s="60">
        <f>IF(ISNA(VLOOKUP(DK22,[1]Settings!$B$6:$D$45,IF(DP$4="Y",2,3),FALSE)+DL22*IF(DP$4="Y",[1]Settings!$C$5,[1]Settings!$D$5)),0, VLOOKUP(DK22,[1]Settings!$B$6:$D$45,IF(DP$4="Y",2,3),FALSE)+DL22*IF(DP$4="Y",[1]Settings!$C$5,[1]Settings!$D$5))</f>
        <v>0</v>
      </c>
      <c r="DN22" s="61">
        <f t="shared" ca="1" si="52"/>
        <v>0</v>
      </c>
      <c r="DO22" s="61">
        <f t="shared" ca="1" si="53"/>
        <v>1.2000454545454544</v>
      </c>
      <c r="DP22" s="62">
        <f t="shared" ca="1" si="54"/>
        <v>43</v>
      </c>
      <c r="DQ22" s="63" t="str">
        <f>IF(DS22&gt;0,"+","")</f>
        <v/>
      </c>
      <c r="DR22" s="64">
        <f ca="1">VLOOKUP(OFFSET(DR22,0,-2),[1]Settings!$J$8:$K$27,2)</f>
        <v>0</v>
      </c>
      <c r="DS22" s="29"/>
      <c r="DT22" s="30"/>
      <c r="DU22" s="60">
        <f>IF(ISNA(VLOOKUP(DS22,[1]Settings!$B$6:$D$45,IF(DX$4="Y",2,3),FALSE)+DT22*IF(DX$4="Y",[1]Settings!$C$5,[1]Settings!$D$5)),0, VLOOKUP(DS22,[1]Settings!$B$6:$D$45,IF(DX$4="Y",2,3),FALSE)+DT22*IF(DX$4="Y",[1]Settings!$C$5,[1]Settings!$D$5))</f>
        <v>0</v>
      </c>
      <c r="DV22" s="61">
        <f t="shared" ca="1" si="55"/>
        <v>0</v>
      </c>
      <c r="DW22" s="61">
        <f t="shared" ca="1" si="87"/>
        <v>1.2000454545454544</v>
      </c>
      <c r="DX22" s="62">
        <f t="shared" ca="1" si="56"/>
        <v>43</v>
      </c>
      <c r="DY22" s="63" t="str">
        <f>IF(EA22&gt;0,"+","")</f>
        <v/>
      </c>
      <c r="DZ22" s="64">
        <f ca="1">VLOOKUP(OFFSET(DZ22,0,-2),[1]Settings!$J$8:$K$27,2)</f>
        <v>0</v>
      </c>
      <c r="EA22" s="29"/>
      <c r="EB22" s="30"/>
      <c r="EC22" s="60">
        <f>IF(ISNA(VLOOKUP(EA22,[1]Settings!$B$6:$D$45,IF(EF$4="Y",2,3),FALSE)+EB22*IF(EF$4="Y",[1]Settings!$C$5,[1]Settings!$D$5)),0, VLOOKUP(EA22,[1]Settings!$B$6:$D$45,IF(EF$4="Y",2,3),FALSE)+EB22*IF(EF$4="Y",[1]Settings!$C$5,[1]Settings!$D$5))</f>
        <v>0</v>
      </c>
      <c r="ED22" s="61">
        <f t="shared" ca="1" si="88"/>
        <v>0</v>
      </c>
      <c r="EE22" s="61">
        <f t="shared" ca="1" si="57"/>
        <v>4.5454545454459705E-5</v>
      </c>
      <c r="EF22" s="65">
        <f t="shared" ca="1" si="58"/>
        <v>44</v>
      </c>
      <c r="EG22" s="66" t="str">
        <f>IF(EI22&gt;0,"+","")</f>
        <v/>
      </c>
      <c r="EH22" s="64">
        <f ca="1">VLOOKUP(OFFSET(EH22,0,-2),[1]Settings!$J$8:$K$27,2)</f>
        <v>0</v>
      </c>
      <c r="EI22" s="29"/>
      <c r="EJ22" s="30"/>
      <c r="EK22" s="60">
        <f>IF(ISNA(VLOOKUP(EI22,[1]Settings!$B$6:$D$45,IF(EN$4="Y",2,3),FALSE)+EJ22*IF(EN$4="Y",[1]Settings!$C$5,[1]Settings!$D$5)),0, VLOOKUP(EI22,[1]Settings!$B$6:$D$45,IF(EN$4="Y",2,3),FALSE)+EJ22*IF(EN$4="Y",[1]Settings!$C$5,[1]Settings!$D$5))</f>
        <v>0</v>
      </c>
      <c r="EL22" s="61">
        <f t="shared" ca="1" si="89"/>
        <v>0</v>
      </c>
      <c r="EM22" s="61">
        <f t="shared" ca="1" si="115"/>
        <v>4.5454545454459705E-5</v>
      </c>
      <c r="EN22" s="65">
        <f t="shared" ca="1" si="59"/>
        <v>46</v>
      </c>
      <c r="EO22" s="63" t="str">
        <f>IF(EQ22&gt;0,"+","")</f>
        <v/>
      </c>
      <c r="EP22" s="64">
        <f ca="1">VLOOKUP(OFFSET(EP22,0,-2),[1]Settings!$J$8:$K$27,2)</f>
        <v>0</v>
      </c>
      <c r="EQ22" s="29"/>
      <c r="ER22" s="30"/>
      <c r="ES22" s="60">
        <f>IF(ISNA(VLOOKUP(EQ22,[1]Settings!$B$6:$D$45,IF(EV$4="Y",2,3),FALSE)+ER22*IF(EV$4="Y",[1]Settings!$C$5,[1]Settings!$D$5)),0, VLOOKUP(EQ22,[1]Settings!$B$6:$D$45,IF(EV$4="Y",2,3),FALSE)+ER22*IF(EV$4="Y",[1]Settings!$C$5,[1]Settings!$D$5))</f>
        <v>0</v>
      </c>
      <c r="ET22" s="61">
        <f t="shared" ca="1" si="60"/>
        <v>0</v>
      </c>
      <c r="EU22" s="61">
        <f t="shared" ca="1" si="90"/>
        <v>4.5454545454459705E-5</v>
      </c>
      <c r="EV22" s="62">
        <f t="shared" ca="1" si="61"/>
        <v>47</v>
      </c>
      <c r="EW22" s="63" t="str">
        <f>IF(EY22&gt;0,"+","")</f>
        <v/>
      </c>
      <c r="EX22" s="64">
        <f ca="1">VLOOKUP(OFFSET(EX22,0,-2),[1]Settings!$J$8:$K$27,2)</f>
        <v>0</v>
      </c>
      <c r="EY22" s="29"/>
      <c r="EZ22" s="30"/>
      <c r="FA22" s="60">
        <f>IF(ISNA(VLOOKUP(EY22,[1]Settings!$B$6:$D$45,IF(FD$4="Y",2,3),FALSE)+EZ22*IF(FD$4="Y",[1]Settings!$C$5,[1]Settings!$D$5)),0, VLOOKUP(EY22,[1]Settings!$B$6:$D$45,IF(FD$4="Y",2,3),FALSE)+EZ22*IF(FD$4="Y",[1]Settings!$C$5,[1]Settings!$D$5))</f>
        <v>0</v>
      </c>
      <c r="FB22" s="61">
        <f t="shared" ref="FB22:FB63" ca="1" si="118">FA22*FD$7</f>
        <v>0</v>
      </c>
      <c r="FC22" s="61">
        <f t="shared" ca="1" si="91"/>
        <v>4.5454545454459705E-5</v>
      </c>
      <c r="FD22" s="62">
        <f t="shared" ca="1" si="63"/>
        <v>43</v>
      </c>
      <c r="FE22" s="63" t="str">
        <f>IF(FG22&gt;0,"+","")</f>
        <v/>
      </c>
      <c r="FF22" s="64">
        <f ca="1">VLOOKUP(OFFSET(FF22,0,-2),[1]Settings!$J$8:$K$27,2)</f>
        <v>0</v>
      </c>
      <c r="FG22" s="29"/>
      <c r="FH22" s="30"/>
      <c r="FI22" s="60">
        <f>IF(ISNA(VLOOKUP(FG22,[1]Settings!$B$6:$D$45,IF(FL$4="Y",2,3),FALSE)+FH22*IF(FL$4="Y",[1]Settings!$C$5,[1]Settings!$D$5)),0, VLOOKUP(FG22,[1]Settings!$B$6:$D$45,IF(FL$4="Y",2,3),FALSE)+FH22*IF(FL$4="Y",[1]Settings!$C$5,[1]Settings!$D$5))</f>
        <v>0</v>
      </c>
      <c r="FJ22" s="61">
        <f t="shared" ca="1" si="117"/>
        <v>0</v>
      </c>
      <c r="FK22" s="61">
        <f t="shared" ca="1" si="116"/>
        <v>4.5454545454459705E-5</v>
      </c>
      <c r="FL22" s="62">
        <f t="shared" ca="1" si="64"/>
        <v>40</v>
      </c>
      <c r="FM22" s="66" t="str">
        <f>IF(FO22&gt;0,"+","")</f>
        <v/>
      </c>
      <c r="FN22" s="64">
        <f ca="1">VLOOKUP(OFFSET(FN22,0,-2),[1]Settings!$J$8:$K$27,2)</f>
        <v>0</v>
      </c>
      <c r="FO22" s="29"/>
      <c r="FP22" s="30"/>
      <c r="FQ22" s="60">
        <f>IF(ISNA(VLOOKUP(FO22,[1]Settings!$B$6:$D$45,IF(FT$4="Y",2,3),FALSE)+FP22*IF(FT$4="Y",[1]Settings!$C$5,[1]Settings!$D$5)),0, VLOOKUP(FO22,[1]Settings!$B$6:$D$45,IF(FT$4="Y",2,3),FALSE)+FP22*IF(FT$4="Y",[1]Settings!$C$5,[1]Settings!$D$5))</f>
        <v>0</v>
      </c>
      <c r="FR22" s="61">
        <f t="shared" ca="1" si="65"/>
        <v>0</v>
      </c>
      <c r="FS22" s="61">
        <f t="shared" ca="1" si="92"/>
        <v>4.5454545454459705E-5</v>
      </c>
      <c r="FT22" s="62">
        <f t="shared" ca="1" si="66"/>
        <v>41</v>
      </c>
      <c r="FU22" s="67"/>
      <c r="FV22" s="64"/>
      <c r="FW22" s="29"/>
      <c r="FX22" s="30"/>
      <c r="FY22" s="60">
        <f>IF(ISNA(VLOOKUP(FW22,[1]Settings!$B$6:$D$45,IF(GB$4="Y",2,3),FALSE)+FX22*IF(GB$4="Y",[1]Settings!$C$5,[1]Settings!$D$5)),0, VLOOKUP(FW22,[1]Settings!$B$6:$D$45,IF(GB$4="Y",2,3),FALSE)+FX22*IF(GB$4="Y",[1]Settings!$C$5,[1]Settings!$D$5))</f>
        <v>0</v>
      </c>
      <c r="FZ22" s="61">
        <f t="shared" si="93"/>
        <v>0</v>
      </c>
      <c r="GA22" s="61">
        <f t="shared" ca="1" si="94"/>
        <v>4.5454545454459705E-5</v>
      </c>
      <c r="GB22" s="62">
        <f t="shared" ca="1" si="67"/>
        <v>38</v>
      </c>
      <c r="GC22" s="67"/>
      <c r="GD22" s="64"/>
      <c r="GE22" s="29"/>
      <c r="GF22" s="30"/>
      <c r="GG22" s="60">
        <f>IF(ISNA(VLOOKUP(GE22,[1]Settings!$B$6:$D$45,IF(GJ$4="Y",2,3),FALSE)+GF22*IF(GJ$4="Y",[1]Settings!$C$5,[1]Settings!$D$5)),0, VLOOKUP(GE22,[1]Settings!$B$6:$D$45,IF(GJ$4="Y",2,3),FALSE)+GF22*IF(GJ$4="Y",[1]Settings!$C$5,[1]Settings!$D$5))</f>
        <v>0</v>
      </c>
      <c r="GH22" s="61">
        <f t="shared" si="95"/>
        <v>0</v>
      </c>
      <c r="GI22" s="61">
        <f t="shared" ca="1" si="96"/>
        <v>4.5454545454459705E-5</v>
      </c>
      <c r="GJ22" s="62">
        <f t="shared" ca="1" si="68"/>
        <v>40</v>
      </c>
      <c r="GK22" s="67"/>
      <c r="GL22" s="64"/>
      <c r="GM22" s="29"/>
      <c r="GN22" s="30"/>
      <c r="GO22" s="60">
        <f>IF(ISNA(VLOOKUP(GM22,[1]Settings!$B$6:$D$45,IF(GR$4="Y",2,3),FALSE)+GN22*IF(GR$4="Y",[1]Settings!$C$5,[1]Settings!$D$5)),0, VLOOKUP(GM22,[1]Settings!$B$6:$D$45,IF(GR$4="Y",2,3),FALSE)+GN22*IF(GR$4="Y",[1]Settings!$C$5,[1]Settings!$D$5))</f>
        <v>0</v>
      </c>
      <c r="GP22" s="61">
        <f t="shared" si="97"/>
        <v>0</v>
      </c>
      <c r="GQ22" s="61">
        <f t="shared" ca="1" si="98"/>
        <v>4.5454545454459705E-5</v>
      </c>
      <c r="GR22" s="62">
        <f t="shared" ca="1" si="69"/>
        <v>41</v>
      </c>
      <c r="GS22" s="67"/>
      <c r="GT22" s="64"/>
      <c r="GU22" s="29"/>
      <c r="GV22" s="30"/>
      <c r="GW22" s="60">
        <f>IF(ISNA(VLOOKUP(GU22,[1]Settings!$B$6:$D$45,IF(GZ$4="Y",2,3),FALSE)+GV22*IF(GZ$4="Y",[1]Settings!$C$5,[1]Settings!$D$5)),0, VLOOKUP(GU22,[1]Settings!$B$6:$D$45,IF(GZ$4="Y",2,3),FALSE)+GV22*IF(GZ$4="Y",[1]Settings!$C$5,[1]Settings!$D$5))</f>
        <v>0</v>
      </c>
      <c r="GX22" s="61">
        <f t="shared" si="99"/>
        <v>0</v>
      </c>
      <c r="GY22" s="61">
        <f t="shared" ca="1" si="100"/>
        <v>4.5454545454459705E-5</v>
      </c>
      <c r="GZ22" s="65">
        <f t="shared" ca="1" si="70"/>
        <v>46</v>
      </c>
      <c r="HA22" s="66"/>
      <c r="HB22" s="64">
        <f ca="1">VLOOKUP(OFFSET(HB22,0,-2),[1]Settings!$J$8:$K$27,2)</f>
        <v>0</v>
      </c>
      <c r="HC22" s="29"/>
      <c r="HD22" s="30"/>
      <c r="HE22" s="60">
        <f>IF(ISNA(VLOOKUP(HC22,[1]Settings!$B$6:$D$45,IF(HH$4="Y",2,3),FALSE)+HD22*IF(HH$4="Y",[1]Settings!$C$5,[1]Settings!$D$5)),0, VLOOKUP(HC22,[1]Settings!$B$6:$D$45,IF(HH$4="Y",2,3),FALSE)+HD22*IF(HH$4="Y",[1]Settings!$C$5,[1]Settings!$D$5))</f>
        <v>0</v>
      </c>
      <c r="HF22" s="61">
        <f t="shared" si="71"/>
        <v>0</v>
      </c>
      <c r="HG22" s="61">
        <f t="shared" ca="1" si="101"/>
        <v>4.5454545454459705E-5</v>
      </c>
      <c r="HH22" s="62">
        <f t="shared" ca="1" si="72"/>
        <v>44</v>
      </c>
      <c r="HI22" s="67"/>
      <c r="HJ22" s="64">
        <f ca="1">VLOOKUP(OFFSET(HJ22,0,-2),[1]Settings!$J$8:$K$27,2)</f>
        <v>0</v>
      </c>
      <c r="HK22" s="29"/>
      <c r="HL22" s="30"/>
      <c r="HM22" s="60">
        <f>IF(ISNA(VLOOKUP(HK22,[1]Settings!$B$6:$D$45,IF(HP$4="Y",2,3),FALSE)+HL22*IF(HP$4="Y",[1]Settings!$C$5,[1]Settings!$D$5)),0, VLOOKUP(HK22,[1]Settings!$B$6:$D$45,IF(HP$4="Y",2,3),FALSE)+HL22*IF(HP$4="Y",[1]Settings!$C$5,[1]Settings!$D$5))</f>
        <v>0</v>
      </c>
      <c r="HN22" s="61">
        <f t="shared" si="73"/>
        <v>0</v>
      </c>
      <c r="HO22" s="61">
        <f t="shared" ca="1" si="102"/>
        <v>4.5454545454459705E-5</v>
      </c>
      <c r="HP22" s="62">
        <f t="shared" ca="1" si="74"/>
        <v>45</v>
      </c>
      <c r="HQ22" s="67"/>
      <c r="HR22" s="64">
        <f ca="1">VLOOKUP(OFFSET(HR22,0,-2),[1]Settings!$J$8:$K$27,2)</f>
        <v>0</v>
      </c>
      <c r="HS22" s="29"/>
      <c r="HT22" s="30"/>
      <c r="HU22" s="60">
        <f>IF(ISNA(VLOOKUP(HS22,[1]Settings!$B$6:$D$45,IF(HX$4="Y",2,3),FALSE)+HT22*IF(HX$4="Y",[1]Settings!$C$5,[1]Settings!$D$5)),0, VLOOKUP(HS22,[1]Settings!$B$6:$D$45,IF(HX$4="Y",2,3),FALSE)+HT22*IF(HX$4="Y",[1]Settings!$C$5,[1]Settings!$D$5))</f>
        <v>0</v>
      </c>
      <c r="HV22" s="61">
        <f t="shared" si="75"/>
        <v>0</v>
      </c>
      <c r="HW22" s="61">
        <f t="shared" ca="1" si="103"/>
        <v>4.5454545454459705E-5</v>
      </c>
      <c r="HX22" s="62">
        <f t="shared" ca="1" si="76"/>
        <v>45</v>
      </c>
      <c r="HY22" s="67"/>
      <c r="HZ22" s="64">
        <f ca="1">VLOOKUP(OFFSET(HZ22,0,-2),[1]Settings!$J$8:$K$27,2)</f>
        <v>0</v>
      </c>
      <c r="IA22" s="29"/>
      <c r="IB22" s="30"/>
      <c r="IC22" s="60">
        <f>IF(ISNA(VLOOKUP(IA22,[1]Settings!$B$6:$D$45,IF(IF$4="Y",2,3),FALSE)+IB22*IF(IF$4="Y",[1]Settings!$C$5,[1]Settings!$D$5)),0, VLOOKUP(IA22,[1]Settings!$B$6:$D$45,IF(IF$4="Y",2,3),FALSE)+IB22*IF(IF$4="Y",[1]Settings!$C$5,[1]Settings!$D$5))</f>
        <v>0</v>
      </c>
      <c r="ID22" s="61">
        <f t="shared" si="77"/>
        <v>0</v>
      </c>
      <c r="IE22" s="61">
        <f t="shared" ca="1" si="104"/>
        <v>4.5454545454459705E-5</v>
      </c>
      <c r="IF22" s="62">
        <f t="shared" ca="1" si="78"/>
        <v>42</v>
      </c>
      <c r="IG22" s="66"/>
      <c r="IH22" s="64">
        <f ca="1">VLOOKUP(OFFSET(IH22,0,-2),[1]Settings!$J$8:$K$27,2)</f>
        <v>0</v>
      </c>
      <c r="II22" s="29"/>
      <c r="IJ22" s="30"/>
      <c r="IK22" s="60">
        <f>IF(ISNA(VLOOKUP(II22,[1]Settings!$B$6:$D$45,IF(IN$4="Y",2,3),FALSE)+IJ22*IF(IN$4="Y",[1]Settings!$C$5,[1]Settings!$D$5)),0, VLOOKUP(II22,[1]Settings!$B$6:$D$45,IF(IN$4="Y",2,3),FALSE)+IJ22*IF(IN$4="Y",[1]Settings!$C$5,[1]Settings!$D$5))</f>
        <v>0</v>
      </c>
      <c r="IL22" s="61">
        <f t="shared" si="79"/>
        <v>0</v>
      </c>
      <c r="IM22" s="61">
        <f t="shared" ca="1" si="105"/>
        <v>4.5454545454459705E-5</v>
      </c>
      <c r="IN22" s="62">
        <f t="shared" ca="1" si="80"/>
        <v>43</v>
      </c>
      <c r="IO22" s="67"/>
      <c r="IP22" s="64">
        <f ca="1">VLOOKUP(OFFSET(IP22,0,-2),[1]Settings!$J$8:$K$27,2)</f>
        <v>0</v>
      </c>
      <c r="IQ22" s="29"/>
      <c r="IR22" s="30"/>
      <c r="IS22" s="60">
        <f>IF(ISNA(VLOOKUP(IQ22,[1]Settings!$B$6:$D$45,IF(IV$4="Y",2,3),FALSE)+IR22*IF(IV$4="Y",[1]Settings!$C$5,[1]Settings!$D$5)),0, VLOOKUP(IQ22,[1]Settings!$B$6:$D$45,IF(IV$4="Y",2,3),FALSE)+IR22*IF(IV$4="Y",[1]Settings!$C$5,[1]Settings!$D$5))</f>
        <v>0</v>
      </c>
      <c r="IT22" s="61">
        <f t="shared" si="81"/>
        <v>0</v>
      </c>
      <c r="IU22" s="61">
        <f t="shared" ca="1" si="106"/>
        <v>4.5454545454459705E-5</v>
      </c>
      <c r="IV22" s="62">
        <f t="shared" ca="1" si="82"/>
        <v>44</v>
      </c>
      <c r="IW22" s="67"/>
      <c r="IX22" s="64">
        <f ca="1">VLOOKUP(OFFSET(IX22,0,-2),[1]Settings!$J$8:$K$27,2)</f>
        <v>0</v>
      </c>
      <c r="IY22" s="29"/>
      <c r="IZ22" s="30"/>
      <c r="JA22" s="60">
        <f>IF(ISNA(VLOOKUP(IY22,[1]Settings!$B$6:$D$45,IF(JD$4="Y",2,3),FALSE)+IZ22*IF(JD$4="Y",[1]Settings!$C$5,[1]Settings!$D$5)),0, VLOOKUP(IY22,[1]Settings!$B$6:$D$45,IF(JD$4="Y",2,3),FALSE)+IZ22*IF(JD$4="Y",[1]Settings!$C$5,[1]Settings!$D$5))</f>
        <v>0</v>
      </c>
      <c r="JB22" s="61">
        <f t="shared" si="83"/>
        <v>0</v>
      </c>
      <c r="JC22" s="61">
        <f t="shared" ca="1" si="107"/>
        <v>4.5454545454459705E-5</v>
      </c>
      <c r="JD22" s="62">
        <f t="shared" ca="1" si="84"/>
        <v>44</v>
      </c>
      <c r="JE22" s="67"/>
      <c r="JF22" s="64">
        <f ca="1">VLOOKUP(OFFSET(JF22,0,-2),[1]Settings!$J$8:$K$27,2)</f>
        <v>0</v>
      </c>
      <c r="JG22" s="29"/>
      <c r="JH22" s="30"/>
      <c r="JI22" s="60">
        <f>IF(ISNA(VLOOKUP(JG22,[1]Settings!$B$6:$D$45,IF(JL$4="Y",2,3),FALSE)+JH22*IF(JL$4="Y",[1]Settings!$C$5,[1]Settings!$D$5)),0, VLOOKUP(JG22,[1]Settings!$B$6:$D$45,IF(JL$4="Y",2,3),FALSE)+JH22*IF(JL$4="Y",[1]Settings!$C$5,[1]Settings!$D$5))</f>
        <v>0</v>
      </c>
      <c r="JJ22" s="61">
        <f t="shared" si="85"/>
        <v>0</v>
      </c>
      <c r="JK22" s="61">
        <f t="shared" ca="1" si="108"/>
        <v>4.5454545454459705E-5</v>
      </c>
      <c r="JL22" s="62">
        <f t="shared" ca="1" si="86"/>
        <v>45</v>
      </c>
    </row>
    <row r="23" spans="1:272">
      <c r="A23" s="59" t="s">
        <v>104</v>
      </c>
      <c r="B23" s="59"/>
      <c r="D23" s="30"/>
      <c r="E23" s="60">
        <f>IF(ISNA(VLOOKUP(C23,[1]Settings!$B$6:$D$45,IF(H$4="Y",2,3),FALSE)+D23*IF(H$4="Y",[1]Settings!$C$5,[1]Settings!$D$5)),0, VLOOKUP(C23,[1]Settings!$B$6:$D$45,IF(H$4="Y",2,3),FALSE)+D23*IF(H$4="Y",[1]Settings!$C$5,[1]Settings!$D$5))</f>
        <v>0</v>
      </c>
      <c r="F23" s="61">
        <f t="shared" si="0"/>
        <v>0</v>
      </c>
      <c r="G23" s="61">
        <f t="shared" si="1"/>
        <v>4.347826086956522E-5</v>
      </c>
      <c r="H23" s="62">
        <f t="shared" si="2"/>
        <v>29</v>
      </c>
      <c r="I23" s="63" t="str">
        <f t="shared" si="3"/>
        <v/>
      </c>
      <c r="J23" s="64">
        <f ca="1">VLOOKUP(OFFSET(J23,0,-2),[1]Settings!$F$8:$G$27,2)</f>
        <v>0</v>
      </c>
      <c r="L23" s="30"/>
      <c r="M23" s="60">
        <f>IF(ISNA(VLOOKUP(K23,[1]Settings!$B$6:$D$45,IF(P$4="Y",2,3),FALSE)+L23*IF(P$4="Y",[1]Settings!$C$5,[1]Settings!$D$5)),0, VLOOKUP(K23,[1]Settings!$B$6:$D$45,IF(P$4="Y",2,3),FALSE)+L23*IF(P$4="Y",[1]Settings!$C$5,[1]Settings!$D$5))</f>
        <v>0</v>
      </c>
      <c r="N23" s="61">
        <f t="shared" si="4"/>
        <v>0</v>
      </c>
      <c r="O23" s="61">
        <f t="shared" ca="1" si="5"/>
        <v>4.347826086956522E-5</v>
      </c>
      <c r="P23" s="62">
        <f t="shared" ca="1" si="6"/>
        <v>29</v>
      </c>
      <c r="Q23" s="63" t="str">
        <f t="shared" si="7"/>
        <v/>
      </c>
      <c r="R23" s="64">
        <f ca="1">VLOOKUP(OFFSET(R23,0,-2),[1]Settings!$F$8:$G$27,2)</f>
        <v>0</v>
      </c>
      <c r="T23" s="30"/>
      <c r="U23" s="60">
        <f>IF(ISNA(VLOOKUP(S23,[1]Settings!$B$6:$D$45,IF(X$4="Y",2,3),FALSE)+T23*IF(X$4="Y",[1]Settings!$C$5,[1]Settings!$D$5)),0, VLOOKUP(S23,[1]Settings!$B$6:$D$45,IF(X$4="Y",2,3),FALSE)+T23*IF(X$4="Y",[1]Settings!$C$5,[1]Settings!$D$5))</f>
        <v>0</v>
      </c>
      <c r="V23" s="61">
        <f t="shared" si="8"/>
        <v>0</v>
      </c>
      <c r="W23" s="61">
        <f t="shared" ca="1" si="9"/>
        <v>4.347826086956522E-5</v>
      </c>
      <c r="X23" s="62">
        <f t="shared" ca="1" si="10"/>
        <v>30</v>
      </c>
      <c r="Y23" s="63" t="str">
        <f t="shared" si="11"/>
        <v/>
      </c>
      <c r="Z23" s="64">
        <f ca="1">VLOOKUP(OFFSET(Z23,0,-2),[1]Settings!$F$8:$G$27,2)</f>
        <v>0</v>
      </c>
      <c r="AB23" s="30"/>
      <c r="AC23" s="60">
        <f>IF(ISNA(VLOOKUP(AA23,[1]Settings!$B$6:$D$45,IF(AF$4="Y",2,3),FALSE)+AB23*IF(AF$4="Y",[1]Settings!$C$5,[1]Settings!$D$5)),0, VLOOKUP(AA23,[1]Settings!$B$6:$D$45,IF(AF$4="Y",2,3),FALSE)+AB23*IF(AF$4="Y",[1]Settings!$C$5,[1]Settings!$D$5))</f>
        <v>0</v>
      </c>
      <c r="AD23" s="61">
        <f t="shared" si="12"/>
        <v>0</v>
      </c>
      <c r="AE23" s="61">
        <f t="shared" ca="1" si="13"/>
        <v>4.347826086956522E-5</v>
      </c>
      <c r="AF23" s="62">
        <f t="shared" ca="1" si="14"/>
        <v>32</v>
      </c>
      <c r="AG23" s="63" t="str">
        <f t="shared" si="15"/>
        <v/>
      </c>
      <c r="AH23" s="64">
        <f ca="1">VLOOKUP(OFFSET(AH23,0,-2),[1]Settings!$F$8:$G$27,2)</f>
        <v>0</v>
      </c>
      <c r="AJ23" s="30"/>
      <c r="AK23" s="60">
        <f>IF(ISNA(VLOOKUP(AI23,[1]Settings!$B$6:$D$45,IF(AN$4="Y",2,3),FALSE)+AJ23*IF(AN$4="Y",[1]Settings!$C$5,[1]Settings!$D$5)),0, VLOOKUP(AI23,[1]Settings!$B$6:$D$45,IF(AN$4="Y",2,3),FALSE)+AJ23*IF(AN$4="Y",[1]Settings!$C$5,[1]Settings!$D$5))</f>
        <v>0</v>
      </c>
      <c r="AL23" s="61">
        <f t="shared" si="16"/>
        <v>0</v>
      </c>
      <c r="AM23" s="61">
        <f t="shared" ca="1" si="17"/>
        <v>4.347826086956522E-5</v>
      </c>
      <c r="AN23" s="62">
        <f t="shared" ca="1" si="18"/>
        <v>32</v>
      </c>
      <c r="AO23" s="63" t="str">
        <f t="shared" si="19"/>
        <v/>
      </c>
      <c r="AP23" s="64">
        <f ca="1">VLOOKUP(OFFSET(AP23,0,-2),[1]Settings!$F$8:$G$27,2)</f>
        <v>0</v>
      </c>
      <c r="AR23" s="30"/>
      <c r="AS23" s="60">
        <f>IF(ISNA(VLOOKUP(AQ23,[1]Settings!$B$6:$D$45,IF(AV$4="Y",2,3),FALSE)+AR23*IF(AV$4="Y",[1]Settings!$C$5,[1]Settings!$D$5)),0, VLOOKUP(AQ23,[1]Settings!$B$6:$D$45,IF(AV$4="Y",2,3),FALSE)+AR23*IF(AV$4="Y",[1]Settings!$C$5,[1]Settings!$D$5))</f>
        <v>0</v>
      </c>
      <c r="AT23" s="61">
        <f t="shared" si="20"/>
        <v>0</v>
      </c>
      <c r="AU23" s="61">
        <f t="shared" ca="1" si="21"/>
        <v>4.347826086956522E-5</v>
      </c>
      <c r="AV23" s="62">
        <f t="shared" ca="1" si="22"/>
        <v>33</v>
      </c>
      <c r="AW23" s="63" t="str">
        <f t="shared" si="23"/>
        <v/>
      </c>
      <c r="AX23" s="64">
        <f ca="1">VLOOKUP(OFFSET(AX23,0,-2),[1]Settings!$F$8:$G$27,2)</f>
        <v>0</v>
      </c>
      <c r="AZ23" s="30"/>
      <c r="BA23" s="60">
        <f>IF(ISNA(VLOOKUP(AY23,[1]Settings!$B$6:$D$45,IF(BD$4="Y",2,3),FALSE)+AZ23*IF(BD$4="Y",[1]Settings!$C$5,[1]Settings!$D$5)),0, VLOOKUP(AY23,[1]Settings!$B$6:$D$45,IF(BD$4="Y",2,3),FALSE)+AZ23*IF(BD$4="Y",[1]Settings!$C$5,[1]Settings!$D$5))</f>
        <v>0</v>
      </c>
      <c r="BB23" s="61">
        <f t="shared" si="24"/>
        <v>0</v>
      </c>
      <c r="BC23" s="61">
        <f t="shared" ca="1" si="25"/>
        <v>4.347826086956522E-5</v>
      </c>
      <c r="BD23" s="62">
        <f t="shared" ca="1" si="26"/>
        <v>33</v>
      </c>
      <c r="BE23" s="63" t="str">
        <f t="shared" si="27"/>
        <v/>
      </c>
      <c r="BF23" s="64">
        <f ca="1">VLOOKUP(OFFSET(BF23,0,-2),[1]Settings!$F$8:$G$27,2)</f>
        <v>0</v>
      </c>
      <c r="BH23" s="30"/>
      <c r="BI23" s="60">
        <f>IF(ISNA(VLOOKUP(BG23,[1]Settings!$B$6:$D$45,IF(BL$4="Y",2,3),FALSE)+BH23*IF(BL$4="Y",[1]Settings!$C$5,[1]Settings!$D$5)),0, VLOOKUP(BG23,[1]Settings!$B$6:$D$45,IF(BL$4="Y",2,3),FALSE)+BH23*IF(BL$4="Y",[1]Settings!$C$5,[1]Settings!$D$5))</f>
        <v>0</v>
      </c>
      <c r="BJ23" s="61">
        <f t="shared" si="28"/>
        <v>0</v>
      </c>
      <c r="BK23" s="61">
        <f t="shared" ca="1" si="29"/>
        <v>4.347826086956522E-5</v>
      </c>
      <c r="BL23" s="62">
        <f t="shared" ca="1" si="30"/>
        <v>34</v>
      </c>
      <c r="BM23" s="63" t="str">
        <f t="shared" si="31"/>
        <v/>
      </c>
      <c r="BN23" s="64">
        <f ca="1">VLOOKUP(OFFSET(BN23,0,-2),[1]Settings!$F$8:$G$27,2)</f>
        <v>0</v>
      </c>
      <c r="BP23" s="30"/>
      <c r="BQ23" s="60">
        <f>IF(ISNA(VLOOKUP(BO23,[1]Settings!$B$6:$D$45,IF(BT$4="Y",2,3),FALSE)+BP23*IF(BT$4="Y",[1]Settings!$C$5,[1]Settings!$D$5)),0, VLOOKUP(BO23,[1]Settings!$B$6:$D$45,IF(BT$4="Y",2,3),FALSE)+BP23*IF(BT$4="Y",[1]Settings!$C$5,[1]Settings!$D$5))</f>
        <v>0</v>
      </c>
      <c r="BR23" s="61">
        <f t="shared" si="32"/>
        <v>0</v>
      </c>
      <c r="BS23" s="61">
        <f t="shared" ca="1" si="33"/>
        <v>4.347826086956522E-5</v>
      </c>
      <c r="BT23" s="62">
        <f t="shared" ca="1" si="34"/>
        <v>35</v>
      </c>
      <c r="BU23" s="63" t="str">
        <f t="shared" si="35"/>
        <v/>
      </c>
      <c r="BV23" s="64">
        <f ca="1">VLOOKUP(OFFSET(BV23,0,-2),[1]Settings!$F$8:$G$27,2)</f>
        <v>0</v>
      </c>
      <c r="BX23" s="30"/>
      <c r="BY23" s="60">
        <f>IF(ISNA(VLOOKUP(BW23,[1]Settings!$B$6:$D$45,IF(CB$4="Y",2,3),FALSE)+BX23*IF(CB$4="Y",[1]Settings!$C$5,[1]Settings!$D$5)),0, VLOOKUP(BW23,[1]Settings!$B$6:$D$45,IF(CB$4="Y",2,3),FALSE)+BX23*IF(CB$4="Y",[1]Settings!$C$5,[1]Settings!$D$5))</f>
        <v>0</v>
      </c>
      <c r="BZ23" s="61">
        <f t="shared" si="36"/>
        <v>0</v>
      </c>
      <c r="CA23" s="61">
        <f t="shared" ca="1" si="37"/>
        <v>4.347826086956522E-5</v>
      </c>
      <c r="CB23" s="62">
        <f t="shared" ca="1" si="38"/>
        <v>40</v>
      </c>
      <c r="CC23" s="63" t="str">
        <f t="shared" si="39"/>
        <v/>
      </c>
      <c r="CD23" s="64">
        <f ca="1">VLOOKUP(OFFSET(CD23,0,-2),[1]Settings!$F$8:$G$27,2)</f>
        <v>0</v>
      </c>
      <c r="CF23" s="30"/>
      <c r="CG23" s="60">
        <f>IF(ISNA(VLOOKUP(CE23,[1]Settings!$B$6:$D$45,IF(CJ$4="Y",2,3),FALSE)+CF23*IF(CJ$4="Y",[1]Settings!$C$5,[1]Settings!$D$5)),0, VLOOKUP(CE23,[1]Settings!$B$6:$D$45,IF(CJ$4="Y",2,3),FALSE)+CF23*IF(CJ$4="Y",[1]Settings!$C$5,[1]Settings!$D$5))</f>
        <v>0</v>
      </c>
      <c r="CH23" s="61">
        <f t="shared" si="40"/>
        <v>0</v>
      </c>
      <c r="CI23" s="61">
        <f t="shared" ca="1" si="41"/>
        <v>4.347826086956522E-5</v>
      </c>
      <c r="CJ23" s="65">
        <f t="shared" ca="1" si="42"/>
        <v>46</v>
      </c>
      <c r="CK23" s="66" t="str">
        <f t="shared" si="114"/>
        <v/>
      </c>
      <c r="CL23" s="64">
        <f ca="1">VLOOKUP(OFFSET(CL23,0,-2),[1]Settings!$J$8:$K$27,2)</f>
        <v>0</v>
      </c>
      <c r="CN23" s="30"/>
      <c r="CO23" s="60">
        <f>IF(ISNA(VLOOKUP(CM23,[1]Settings!$B$6:$D$45,IF(CR$4="Y",2,3),FALSE)+CN23*IF(CR$4="Y",[1]Settings!$C$5,[1]Settings!$D$5)),0, VLOOKUP(CM23,[1]Settings!$B$6:$D$45,IF(CR$4="Y",2,3),FALSE)+CN23*IF(CR$4="Y",[1]Settings!$C$5,[1]Settings!$D$5))</f>
        <v>0</v>
      </c>
      <c r="CP23" s="61">
        <f t="shared" ca="1" si="43"/>
        <v>0</v>
      </c>
      <c r="CQ23" s="61">
        <f t="shared" ca="1" si="44"/>
        <v>4.347826086956522E-5</v>
      </c>
      <c r="CR23" s="65">
        <f t="shared" ca="1" si="45"/>
        <v>47</v>
      </c>
      <c r="CS23" s="63" t="s">
        <v>93</v>
      </c>
      <c r="CT23" s="64">
        <f ca="1">VLOOKUP(OFFSET(CT23,0,-2),[1]Settings!$J$8:$K$27,2)</f>
        <v>0</v>
      </c>
      <c r="CU23" s="29">
        <v>9</v>
      </c>
      <c r="CV23" s="30"/>
      <c r="CW23" s="60">
        <f>IF(ISNA(VLOOKUP(CU23,[1]Settings!$B$6:$D$45,IF(CZ$4="Y",2,3),FALSE)+CV23*IF(CZ$4="Y",[1]Settings!$C$5,[1]Settings!$D$5)),0, VLOOKUP(CU23,[1]Settings!$B$6:$D$45,IF(CZ$4="Y",2,3),FALSE)+CV23*IF(CZ$4="Y",[1]Settings!$C$5,[1]Settings!$D$5))</f>
        <v>12</v>
      </c>
      <c r="CX23" s="61">
        <f t="shared" ca="1" si="46"/>
        <v>8.64</v>
      </c>
      <c r="CY23" s="61">
        <f t="shared" ca="1" si="47"/>
        <v>8.6400434782608695</v>
      </c>
      <c r="CZ23" s="62">
        <f t="shared" ca="1" si="48"/>
        <v>19</v>
      </c>
      <c r="DA23" s="63"/>
      <c r="DB23" s="64">
        <f ca="1">VLOOKUP(OFFSET(DB23,0,-2),[1]Settings!$J$8:$K$27,2)</f>
        <v>0</v>
      </c>
      <c r="DC23" s="29"/>
      <c r="DD23" s="30"/>
      <c r="DE23" s="60">
        <f>IF(ISNA(VLOOKUP(DC23,[1]Settings!$B$6:$D$45,IF(DH$4="Y",2,3),FALSE)+DD23*IF(DH$4="Y",[1]Settings!$C$5,[1]Settings!$D$5)),0, VLOOKUP(DC23,[1]Settings!$B$6:$D$45,IF(DH$4="Y",2,3),FALSE)+DD23*IF(DH$4="Y",[1]Settings!$C$5,[1]Settings!$D$5))</f>
        <v>0</v>
      </c>
      <c r="DF23" s="61">
        <f t="shared" ca="1" si="49"/>
        <v>0</v>
      </c>
      <c r="DG23" s="61">
        <f ca="1">DF23+OFFSET(DF23,0,-7)-BZ23</f>
        <v>8.6400434782608695</v>
      </c>
      <c r="DH23" s="62">
        <f t="shared" ca="1" si="51"/>
        <v>18</v>
      </c>
      <c r="DI23" s="63"/>
      <c r="DJ23" s="64">
        <f ca="1">VLOOKUP(OFFSET(DJ23,0,-2),[1]Settings!$J$8:$K$27,2)</f>
        <v>0</v>
      </c>
      <c r="DK23" s="29"/>
      <c r="DL23" s="30"/>
      <c r="DM23" s="60">
        <f>IF(ISNA(VLOOKUP(DK23,[1]Settings!$B$6:$D$45,IF(DP$4="Y",2,3),FALSE)+DL23*IF(DP$4="Y",[1]Settings!$C$5,[1]Settings!$D$5)),0, VLOOKUP(DK23,[1]Settings!$B$6:$D$45,IF(DP$4="Y",2,3),FALSE)+DL23*IF(DP$4="Y",[1]Settings!$C$5,[1]Settings!$D$5))</f>
        <v>0</v>
      </c>
      <c r="DN23" s="61">
        <f t="shared" ca="1" si="52"/>
        <v>0</v>
      </c>
      <c r="DO23" s="61">
        <f t="shared" ca="1" si="53"/>
        <v>8.6400434782608695</v>
      </c>
      <c r="DP23" s="62">
        <f t="shared" ca="1" si="54"/>
        <v>24</v>
      </c>
      <c r="DQ23" s="63"/>
      <c r="DR23" s="64">
        <f ca="1">VLOOKUP(OFFSET(DR23,0,-2),[1]Settings!$J$8:$K$27,2)</f>
        <v>0</v>
      </c>
      <c r="DS23" s="29"/>
      <c r="DT23" s="30"/>
      <c r="DU23" s="60">
        <f>IF(ISNA(VLOOKUP(DS23,[1]Settings!$B$6:$D$45,IF(DX$4="Y",2,3),FALSE)+DT23*IF(DX$4="Y",[1]Settings!$C$5,[1]Settings!$D$5)),0, VLOOKUP(DS23,[1]Settings!$B$6:$D$45,IF(DX$4="Y",2,3),FALSE)+DT23*IF(DX$4="Y",[1]Settings!$C$5,[1]Settings!$D$5))</f>
        <v>0</v>
      </c>
      <c r="DV23" s="61">
        <f t="shared" ca="1" si="55"/>
        <v>0</v>
      </c>
      <c r="DW23" s="61">
        <f t="shared" ca="1" si="87"/>
        <v>8.6400434782608695</v>
      </c>
      <c r="DX23" s="62">
        <f t="shared" ca="1" si="56"/>
        <v>24</v>
      </c>
      <c r="DY23" s="63"/>
      <c r="DZ23" s="64">
        <f ca="1">VLOOKUP(OFFSET(DZ23,0,-2),[1]Settings!$J$8:$K$27,2)</f>
        <v>0</v>
      </c>
      <c r="EA23" s="29"/>
      <c r="EB23" s="30"/>
      <c r="EC23" s="60">
        <f>IF(ISNA(VLOOKUP(EA23,[1]Settings!$B$6:$D$45,IF(EF$4="Y",2,3),FALSE)+EB23*IF(EF$4="Y",[1]Settings!$C$5,[1]Settings!$D$5)),0, VLOOKUP(EA23,[1]Settings!$B$6:$D$45,IF(EF$4="Y",2,3),FALSE)+EB23*IF(EF$4="Y",[1]Settings!$C$5,[1]Settings!$D$5))</f>
        <v>0</v>
      </c>
      <c r="ED23" s="61">
        <f t="shared" ca="1" si="88"/>
        <v>0</v>
      </c>
      <c r="EE23" s="61">
        <f t="shared" ca="1" si="57"/>
        <v>8.6400434782608695</v>
      </c>
      <c r="EF23" s="65">
        <f t="shared" ca="1" si="58"/>
        <v>27</v>
      </c>
      <c r="EG23" s="66"/>
      <c r="EH23" s="64">
        <f ca="1">VLOOKUP(OFFSET(EH23,0,-2),[1]Settings!$J$8:$K$27,2)</f>
        <v>0</v>
      </c>
      <c r="EI23" s="29"/>
      <c r="EJ23" s="30"/>
      <c r="EK23" s="60">
        <f>IF(ISNA(VLOOKUP(EI23,[1]Settings!$B$6:$D$45,IF(EN$4="Y",2,3),FALSE)+EJ23*IF(EN$4="Y",[1]Settings!$C$5,[1]Settings!$D$5)),0, VLOOKUP(EI23,[1]Settings!$B$6:$D$45,IF(EN$4="Y",2,3),FALSE)+EJ23*IF(EN$4="Y",[1]Settings!$C$5,[1]Settings!$D$5))</f>
        <v>0</v>
      </c>
      <c r="EL23" s="61">
        <f t="shared" ca="1" si="89"/>
        <v>0</v>
      </c>
      <c r="EM23" s="61">
        <f t="shared" ca="1" si="115"/>
        <v>4.3478260868923257E-5</v>
      </c>
      <c r="EN23" s="65">
        <f t="shared" ca="1" si="59"/>
        <v>47</v>
      </c>
      <c r="EO23" s="63"/>
      <c r="EP23" s="64">
        <f ca="1">VLOOKUP(OFFSET(EP23,0,-2),[1]Settings!$J$8:$K$27,2)</f>
        <v>0</v>
      </c>
      <c r="EQ23" s="29"/>
      <c r="ER23" s="30"/>
      <c r="ES23" s="60">
        <f>IF(ISNA(VLOOKUP(EQ23,[1]Settings!$B$6:$D$45,IF(EV$4="Y",2,3),FALSE)+ER23*IF(EV$4="Y",[1]Settings!$C$5,[1]Settings!$D$5)),0, VLOOKUP(EQ23,[1]Settings!$B$6:$D$45,IF(EV$4="Y",2,3),FALSE)+ER23*IF(EV$4="Y",[1]Settings!$C$5,[1]Settings!$D$5))</f>
        <v>0</v>
      </c>
      <c r="ET23" s="61">
        <f t="shared" ca="1" si="60"/>
        <v>0</v>
      </c>
      <c r="EU23" s="61">
        <f t="shared" ca="1" si="90"/>
        <v>4.3478260868923257E-5</v>
      </c>
      <c r="EV23" s="62">
        <f t="shared" ca="1" si="61"/>
        <v>48</v>
      </c>
      <c r="EW23" s="63"/>
      <c r="EX23" s="64">
        <f ca="1">VLOOKUP(OFFSET(EX23,0,-2),[1]Settings!$J$8:$K$27,2)</f>
        <v>0</v>
      </c>
      <c r="EY23" s="29"/>
      <c r="EZ23" s="30"/>
      <c r="FA23" s="60">
        <f>IF(ISNA(VLOOKUP(EY23,[1]Settings!$B$6:$D$45,IF(FD$4="Y",2,3),FALSE)+EZ23*IF(FD$4="Y",[1]Settings!$C$5,[1]Settings!$D$5)),0, VLOOKUP(EY23,[1]Settings!$B$6:$D$45,IF(FD$4="Y",2,3),FALSE)+EZ23*IF(FD$4="Y",[1]Settings!$C$5,[1]Settings!$D$5))</f>
        <v>0</v>
      </c>
      <c r="FB23" s="61">
        <f t="shared" ca="1" si="118"/>
        <v>0</v>
      </c>
      <c r="FC23" s="61">
        <f t="shared" ca="1" si="91"/>
        <v>4.3478260868923257E-5</v>
      </c>
      <c r="FD23" s="62">
        <f t="shared" ca="1" si="63"/>
        <v>44</v>
      </c>
      <c r="FE23" s="63"/>
      <c r="FF23" s="64">
        <f ca="1">VLOOKUP(OFFSET(FF23,0,-2),[1]Settings!$J$8:$K$27,2)</f>
        <v>0</v>
      </c>
      <c r="FG23" s="29"/>
      <c r="FH23" s="30"/>
      <c r="FI23" s="60">
        <f>IF(ISNA(VLOOKUP(FG23,[1]Settings!$B$6:$D$45,IF(FL$4="Y",2,3),FALSE)+FH23*IF(FL$4="Y",[1]Settings!$C$5,[1]Settings!$D$5)),0, VLOOKUP(FG23,[1]Settings!$B$6:$D$45,IF(FL$4="Y",2,3),FALSE)+FH23*IF(FL$4="Y",[1]Settings!$C$5,[1]Settings!$D$5))</f>
        <v>0</v>
      </c>
      <c r="FJ23" s="61">
        <f t="shared" ca="1" si="117"/>
        <v>0</v>
      </c>
      <c r="FK23" s="61">
        <f t="shared" ca="1" si="116"/>
        <v>4.3478260868923257E-5</v>
      </c>
      <c r="FL23" s="62">
        <f t="shared" ca="1" si="64"/>
        <v>41</v>
      </c>
      <c r="FM23" s="66"/>
      <c r="FN23" s="64">
        <f ca="1">VLOOKUP(OFFSET(FN23,0,-2),[1]Settings!$J$8:$K$27,2)</f>
        <v>0</v>
      </c>
      <c r="FO23" s="29"/>
      <c r="FP23" s="30"/>
      <c r="FQ23" s="60">
        <f>IF(ISNA(VLOOKUP(FO23,[1]Settings!$B$6:$D$45,IF(FT$4="Y",2,3),FALSE)+FP23*IF(FT$4="Y",[1]Settings!$C$5,[1]Settings!$D$5)),0, VLOOKUP(FO23,[1]Settings!$B$6:$D$45,IF(FT$4="Y",2,3),FALSE)+FP23*IF(FT$4="Y",[1]Settings!$C$5,[1]Settings!$D$5))</f>
        <v>0</v>
      </c>
      <c r="FR23" s="61">
        <f t="shared" ca="1" si="65"/>
        <v>0</v>
      </c>
      <c r="FS23" s="61">
        <f t="shared" ca="1" si="92"/>
        <v>4.3478260868923257E-5</v>
      </c>
      <c r="FT23" s="62">
        <f t="shared" ca="1" si="66"/>
        <v>42</v>
      </c>
      <c r="FU23" s="67"/>
      <c r="FV23" s="64"/>
      <c r="FW23" s="29"/>
      <c r="FX23" s="30"/>
      <c r="FY23" s="60">
        <f>IF(ISNA(VLOOKUP(FW23,[1]Settings!$B$6:$D$45,IF(GB$4="Y",2,3),FALSE)+FX23*IF(GB$4="Y",[1]Settings!$C$5,[1]Settings!$D$5)),0, VLOOKUP(FW23,[1]Settings!$B$6:$D$45,IF(GB$4="Y",2,3),FALSE)+FX23*IF(GB$4="Y",[1]Settings!$C$5,[1]Settings!$D$5))</f>
        <v>0</v>
      </c>
      <c r="FZ23" s="61">
        <f t="shared" si="93"/>
        <v>0</v>
      </c>
      <c r="GA23" s="61">
        <f t="shared" ca="1" si="94"/>
        <v>4.3478260868923257E-5</v>
      </c>
      <c r="GB23" s="62">
        <f t="shared" ca="1" si="67"/>
        <v>39</v>
      </c>
      <c r="GC23" s="67"/>
      <c r="GD23" s="64"/>
      <c r="GE23" s="29"/>
      <c r="GF23" s="30"/>
      <c r="GG23" s="60">
        <f>IF(ISNA(VLOOKUP(GE23,[1]Settings!$B$6:$D$45,IF(GJ$4="Y",2,3),FALSE)+GF23*IF(GJ$4="Y",[1]Settings!$C$5,[1]Settings!$D$5)),0, VLOOKUP(GE23,[1]Settings!$B$6:$D$45,IF(GJ$4="Y",2,3),FALSE)+GF23*IF(GJ$4="Y",[1]Settings!$C$5,[1]Settings!$D$5))</f>
        <v>0</v>
      </c>
      <c r="GH23" s="61">
        <f t="shared" si="95"/>
        <v>0</v>
      </c>
      <c r="GI23" s="61">
        <f t="shared" ca="1" si="96"/>
        <v>4.3478260868923257E-5</v>
      </c>
      <c r="GJ23" s="62">
        <f t="shared" ca="1" si="68"/>
        <v>41</v>
      </c>
      <c r="GK23" s="67"/>
      <c r="GL23" s="64"/>
      <c r="GM23" s="29"/>
      <c r="GN23" s="30"/>
      <c r="GO23" s="60">
        <f>IF(ISNA(VLOOKUP(GM23,[1]Settings!$B$6:$D$45,IF(GR$4="Y",2,3),FALSE)+GN23*IF(GR$4="Y",[1]Settings!$C$5,[1]Settings!$D$5)),0, VLOOKUP(GM23,[1]Settings!$B$6:$D$45,IF(GR$4="Y",2,3),FALSE)+GN23*IF(GR$4="Y",[1]Settings!$C$5,[1]Settings!$D$5))</f>
        <v>0</v>
      </c>
      <c r="GP23" s="61">
        <f t="shared" si="97"/>
        <v>0</v>
      </c>
      <c r="GQ23" s="61">
        <f t="shared" ca="1" si="98"/>
        <v>4.3478260868923257E-5</v>
      </c>
      <c r="GR23" s="62">
        <f t="shared" ca="1" si="69"/>
        <v>42</v>
      </c>
      <c r="GS23" s="67"/>
      <c r="GT23" s="64"/>
      <c r="GU23" s="29"/>
      <c r="GV23" s="30"/>
      <c r="GW23" s="60">
        <f>IF(ISNA(VLOOKUP(GU23,[1]Settings!$B$6:$D$45,IF(GZ$4="Y",2,3),FALSE)+GV23*IF(GZ$4="Y",[1]Settings!$C$5,[1]Settings!$D$5)),0, VLOOKUP(GU23,[1]Settings!$B$6:$D$45,IF(GZ$4="Y",2,3),FALSE)+GV23*IF(GZ$4="Y",[1]Settings!$C$5,[1]Settings!$D$5))</f>
        <v>0</v>
      </c>
      <c r="GX23" s="61">
        <f t="shared" si="99"/>
        <v>0</v>
      </c>
      <c r="GY23" s="61">
        <f t="shared" ca="1" si="100"/>
        <v>4.3478260868923257E-5</v>
      </c>
      <c r="GZ23" s="65">
        <f t="shared" ca="1" si="70"/>
        <v>47</v>
      </c>
      <c r="HA23" s="66"/>
      <c r="HB23" s="64">
        <f ca="1">VLOOKUP(OFFSET(HB23,0,-2),[1]Settings!$J$8:$K$27,2)</f>
        <v>0</v>
      </c>
      <c r="HC23" s="29"/>
      <c r="HD23" s="30"/>
      <c r="HE23" s="60">
        <f>IF(ISNA(VLOOKUP(HC23,[1]Settings!$B$6:$D$45,IF(HH$4="Y",2,3),FALSE)+HD23*IF(HH$4="Y",[1]Settings!$C$5,[1]Settings!$D$5)),0, VLOOKUP(HC23,[1]Settings!$B$6:$D$45,IF(HH$4="Y",2,3),FALSE)+HD23*IF(HH$4="Y",[1]Settings!$C$5,[1]Settings!$D$5))</f>
        <v>0</v>
      </c>
      <c r="HF23" s="61">
        <f t="shared" si="71"/>
        <v>0</v>
      </c>
      <c r="HG23" s="61">
        <f t="shared" ca="1" si="101"/>
        <v>4.3478260868923257E-5</v>
      </c>
      <c r="HH23" s="62">
        <f t="shared" ca="1" si="72"/>
        <v>45</v>
      </c>
      <c r="HI23" s="67"/>
      <c r="HJ23" s="64">
        <f ca="1">VLOOKUP(OFFSET(HJ23,0,-2),[1]Settings!$J$8:$K$27,2)</f>
        <v>0</v>
      </c>
      <c r="HK23" s="29"/>
      <c r="HL23" s="30"/>
      <c r="HM23" s="60">
        <f>IF(ISNA(VLOOKUP(HK23,[1]Settings!$B$6:$D$45,IF(HP$4="Y",2,3),FALSE)+HL23*IF(HP$4="Y",[1]Settings!$C$5,[1]Settings!$D$5)),0, VLOOKUP(HK23,[1]Settings!$B$6:$D$45,IF(HP$4="Y",2,3),FALSE)+HL23*IF(HP$4="Y",[1]Settings!$C$5,[1]Settings!$D$5))</f>
        <v>0</v>
      </c>
      <c r="HN23" s="61">
        <f t="shared" si="73"/>
        <v>0</v>
      </c>
      <c r="HO23" s="61">
        <f t="shared" ca="1" si="102"/>
        <v>4.3478260868923257E-5</v>
      </c>
      <c r="HP23" s="62">
        <f t="shared" ca="1" si="74"/>
        <v>46</v>
      </c>
      <c r="HQ23" s="67"/>
      <c r="HR23" s="64">
        <f ca="1">VLOOKUP(OFFSET(HR23,0,-2),[1]Settings!$J$8:$K$27,2)</f>
        <v>0</v>
      </c>
      <c r="HS23" s="29"/>
      <c r="HT23" s="30"/>
      <c r="HU23" s="60">
        <f>IF(ISNA(VLOOKUP(HS23,[1]Settings!$B$6:$D$45,IF(HX$4="Y",2,3),FALSE)+HT23*IF(HX$4="Y",[1]Settings!$C$5,[1]Settings!$D$5)),0, VLOOKUP(HS23,[1]Settings!$B$6:$D$45,IF(HX$4="Y",2,3),FALSE)+HT23*IF(HX$4="Y",[1]Settings!$C$5,[1]Settings!$D$5))</f>
        <v>0</v>
      </c>
      <c r="HV23" s="61">
        <f t="shared" si="75"/>
        <v>0</v>
      </c>
      <c r="HW23" s="61">
        <f t="shared" ca="1" si="103"/>
        <v>4.3478260868923257E-5</v>
      </c>
      <c r="HX23" s="62">
        <f t="shared" ca="1" si="76"/>
        <v>46</v>
      </c>
      <c r="HY23" s="67"/>
      <c r="HZ23" s="64">
        <f ca="1">VLOOKUP(OFFSET(HZ23,0,-2),[1]Settings!$J$8:$K$27,2)</f>
        <v>0</v>
      </c>
      <c r="IA23" s="29"/>
      <c r="IB23" s="30"/>
      <c r="IC23" s="60">
        <f>IF(ISNA(VLOOKUP(IA23,[1]Settings!$B$6:$D$45,IF(IF$4="Y",2,3),FALSE)+IB23*IF(IF$4="Y",[1]Settings!$C$5,[1]Settings!$D$5)),0, VLOOKUP(IA23,[1]Settings!$B$6:$D$45,IF(IF$4="Y",2,3),FALSE)+IB23*IF(IF$4="Y",[1]Settings!$C$5,[1]Settings!$D$5))</f>
        <v>0</v>
      </c>
      <c r="ID23" s="61">
        <f t="shared" si="77"/>
        <v>0</v>
      </c>
      <c r="IE23" s="61">
        <f t="shared" ca="1" si="104"/>
        <v>4.3478260868923257E-5</v>
      </c>
      <c r="IF23" s="62">
        <f t="shared" ca="1" si="78"/>
        <v>43</v>
      </c>
      <c r="IG23" s="66"/>
      <c r="IH23" s="64">
        <f ca="1">VLOOKUP(OFFSET(IH23,0,-2),[1]Settings!$J$8:$K$27,2)</f>
        <v>0</v>
      </c>
      <c r="II23" s="29"/>
      <c r="IJ23" s="30"/>
      <c r="IK23" s="60">
        <f>IF(ISNA(VLOOKUP(II23,[1]Settings!$B$6:$D$45,IF(IN$4="Y",2,3),FALSE)+IJ23*IF(IN$4="Y",[1]Settings!$C$5,[1]Settings!$D$5)),0, VLOOKUP(II23,[1]Settings!$B$6:$D$45,IF(IN$4="Y",2,3),FALSE)+IJ23*IF(IN$4="Y",[1]Settings!$C$5,[1]Settings!$D$5))</f>
        <v>0</v>
      </c>
      <c r="IL23" s="61">
        <f t="shared" si="79"/>
        <v>0</v>
      </c>
      <c r="IM23" s="61">
        <f t="shared" ca="1" si="105"/>
        <v>4.3478260868923257E-5</v>
      </c>
      <c r="IN23" s="62">
        <f t="shared" ca="1" si="80"/>
        <v>44</v>
      </c>
      <c r="IO23" s="67"/>
      <c r="IP23" s="64">
        <f ca="1">VLOOKUP(OFFSET(IP23,0,-2),[1]Settings!$J$8:$K$27,2)</f>
        <v>0</v>
      </c>
      <c r="IQ23" s="29"/>
      <c r="IR23" s="30"/>
      <c r="IS23" s="60">
        <f>IF(ISNA(VLOOKUP(IQ23,[1]Settings!$B$6:$D$45,IF(IV$4="Y",2,3),FALSE)+IR23*IF(IV$4="Y",[1]Settings!$C$5,[1]Settings!$D$5)),0, VLOOKUP(IQ23,[1]Settings!$B$6:$D$45,IF(IV$4="Y",2,3),FALSE)+IR23*IF(IV$4="Y",[1]Settings!$C$5,[1]Settings!$D$5))</f>
        <v>0</v>
      </c>
      <c r="IT23" s="61">
        <f t="shared" si="81"/>
        <v>0</v>
      </c>
      <c r="IU23" s="61">
        <f t="shared" ca="1" si="106"/>
        <v>4.3478260868923257E-5</v>
      </c>
      <c r="IV23" s="62">
        <f t="shared" ca="1" si="82"/>
        <v>45</v>
      </c>
      <c r="IW23" s="67"/>
      <c r="IX23" s="64">
        <f ca="1">VLOOKUP(OFFSET(IX23,0,-2),[1]Settings!$J$8:$K$27,2)</f>
        <v>0</v>
      </c>
      <c r="IY23" s="29"/>
      <c r="IZ23" s="30"/>
      <c r="JA23" s="60">
        <f>IF(ISNA(VLOOKUP(IY23,[1]Settings!$B$6:$D$45,IF(JD$4="Y",2,3),FALSE)+IZ23*IF(JD$4="Y",[1]Settings!$C$5,[1]Settings!$D$5)),0, VLOOKUP(IY23,[1]Settings!$B$6:$D$45,IF(JD$4="Y",2,3),FALSE)+IZ23*IF(JD$4="Y",[1]Settings!$C$5,[1]Settings!$D$5))</f>
        <v>0</v>
      </c>
      <c r="JB23" s="61">
        <f t="shared" si="83"/>
        <v>0</v>
      </c>
      <c r="JC23" s="61">
        <f t="shared" ca="1" si="107"/>
        <v>4.3478260868923257E-5</v>
      </c>
      <c r="JD23" s="62">
        <f t="shared" ca="1" si="84"/>
        <v>45</v>
      </c>
      <c r="JE23" s="67"/>
      <c r="JF23" s="64">
        <f ca="1">VLOOKUP(OFFSET(JF23,0,-2),[1]Settings!$J$8:$K$27,2)</f>
        <v>0</v>
      </c>
      <c r="JG23" s="29"/>
      <c r="JH23" s="30"/>
      <c r="JI23" s="60">
        <f>IF(ISNA(VLOOKUP(JG23,[1]Settings!$B$6:$D$45,IF(JL$4="Y",2,3),FALSE)+JH23*IF(JL$4="Y",[1]Settings!$C$5,[1]Settings!$D$5)),0, VLOOKUP(JG23,[1]Settings!$B$6:$D$45,IF(JL$4="Y",2,3),FALSE)+JH23*IF(JL$4="Y",[1]Settings!$C$5,[1]Settings!$D$5))</f>
        <v>0</v>
      </c>
      <c r="JJ23" s="61">
        <f t="shared" si="85"/>
        <v>0</v>
      </c>
      <c r="JK23" s="61">
        <f t="shared" ca="1" si="108"/>
        <v>4.3478260868923257E-5</v>
      </c>
      <c r="JL23" s="62">
        <f t="shared" ca="1" si="86"/>
        <v>46</v>
      </c>
    </row>
    <row r="24" spans="1:272">
      <c r="A24" s="59" t="s">
        <v>105</v>
      </c>
      <c r="B24" s="59"/>
      <c r="D24" s="30"/>
      <c r="E24" s="60">
        <f>IF(ISNA(VLOOKUP(C24,[1]Settings!$B$6:$D$45,IF(H$4="Y",2,3),FALSE)+D24*IF(H$4="Y",[1]Settings!$C$5,[1]Settings!$D$5)),0, VLOOKUP(C24,[1]Settings!$B$6:$D$45,IF(H$4="Y",2,3),FALSE)+D24*IF(H$4="Y",[1]Settings!$C$5,[1]Settings!$D$5))</f>
        <v>0</v>
      </c>
      <c r="F24" s="61">
        <f t="shared" si="0"/>
        <v>0</v>
      </c>
      <c r="G24" s="61">
        <f t="shared" si="1"/>
        <v>4.1666666666666665E-5</v>
      </c>
      <c r="H24" s="62">
        <f t="shared" si="2"/>
        <v>30</v>
      </c>
      <c r="I24" s="63" t="str">
        <f t="shared" si="3"/>
        <v/>
      </c>
      <c r="J24" s="64">
        <f ca="1">VLOOKUP(OFFSET(J24,0,-2),[1]Settings!$F$8:$G$27,2)</f>
        <v>0</v>
      </c>
      <c r="L24" s="30"/>
      <c r="M24" s="60">
        <f>IF(ISNA(VLOOKUP(K24,[1]Settings!$B$6:$D$45,IF(P$4="Y",2,3),FALSE)+L24*IF(P$4="Y",[1]Settings!$C$5,[1]Settings!$D$5)),0, VLOOKUP(K24,[1]Settings!$B$6:$D$45,IF(P$4="Y",2,3),FALSE)+L24*IF(P$4="Y",[1]Settings!$C$5,[1]Settings!$D$5))</f>
        <v>0</v>
      </c>
      <c r="N24" s="61">
        <f t="shared" si="4"/>
        <v>0</v>
      </c>
      <c r="O24" s="61">
        <f t="shared" ca="1" si="5"/>
        <v>4.1666666666666665E-5</v>
      </c>
      <c r="P24" s="62">
        <f t="shared" ca="1" si="6"/>
        <v>30</v>
      </c>
      <c r="Q24" s="63" t="str">
        <f t="shared" si="7"/>
        <v/>
      </c>
      <c r="R24" s="64">
        <f ca="1">VLOOKUP(OFFSET(R24,0,-2),[1]Settings!$F$8:$G$27,2)</f>
        <v>0</v>
      </c>
      <c r="T24" s="30"/>
      <c r="U24" s="60">
        <f>IF(ISNA(VLOOKUP(S24,[1]Settings!$B$6:$D$45,IF(X$4="Y",2,3),FALSE)+T24*IF(X$4="Y",[1]Settings!$C$5,[1]Settings!$D$5)),0, VLOOKUP(S24,[1]Settings!$B$6:$D$45,IF(X$4="Y",2,3),FALSE)+T24*IF(X$4="Y",[1]Settings!$C$5,[1]Settings!$D$5))</f>
        <v>0</v>
      </c>
      <c r="V24" s="61">
        <f t="shared" si="8"/>
        <v>0</v>
      </c>
      <c r="W24" s="61">
        <f t="shared" ca="1" si="9"/>
        <v>4.1666666666666665E-5</v>
      </c>
      <c r="X24" s="62">
        <f t="shared" ca="1" si="10"/>
        <v>31</v>
      </c>
      <c r="Y24" s="63" t="str">
        <f t="shared" si="11"/>
        <v/>
      </c>
      <c r="Z24" s="64">
        <f ca="1">VLOOKUP(OFFSET(Z24,0,-2),[1]Settings!$F$8:$G$27,2)</f>
        <v>0</v>
      </c>
      <c r="AB24" s="30"/>
      <c r="AC24" s="60">
        <f>IF(ISNA(VLOOKUP(AA24,[1]Settings!$B$6:$D$45,IF(AF$4="Y",2,3),FALSE)+AB24*IF(AF$4="Y",[1]Settings!$C$5,[1]Settings!$D$5)),0, VLOOKUP(AA24,[1]Settings!$B$6:$D$45,IF(AF$4="Y",2,3),FALSE)+AB24*IF(AF$4="Y",[1]Settings!$C$5,[1]Settings!$D$5))</f>
        <v>0</v>
      </c>
      <c r="AD24" s="61">
        <f t="shared" si="12"/>
        <v>0</v>
      </c>
      <c r="AE24" s="61">
        <f t="shared" ca="1" si="13"/>
        <v>4.1666666666666665E-5</v>
      </c>
      <c r="AF24" s="62">
        <f t="shared" ca="1" si="14"/>
        <v>33</v>
      </c>
      <c r="AG24" s="63" t="str">
        <f t="shared" si="15"/>
        <v/>
      </c>
      <c r="AH24" s="64">
        <f ca="1">VLOOKUP(OFFSET(AH24,0,-2),[1]Settings!$F$8:$G$27,2)</f>
        <v>0</v>
      </c>
      <c r="AJ24" s="30"/>
      <c r="AK24" s="60">
        <f>IF(ISNA(VLOOKUP(AI24,[1]Settings!$B$6:$D$45,IF(AN$4="Y",2,3),FALSE)+AJ24*IF(AN$4="Y",[1]Settings!$C$5,[1]Settings!$D$5)),0, VLOOKUP(AI24,[1]Settings!$B$6:$D$45,IF(AN$4="Y",2,3),FALSE)+AJ24*IF(AN$4="Y",[1]Settings!$C$5,[1]Settings!$D$5))</f>
        <v>0</v>
      </c>
      <c r="AL24" s="61">
        <f t="shared" si="16"/>
        <v>0</v>
      </c>
      <c r="AM24" s="61">
        <f t="shared" ca="1" si="17"/>
        <v>4.1666666666666665E-5</v>
      </c>
      <c r="AN24" s="62">
        <f t="shared" ca="1" si="18"/>
        <v>33</v>
      </c>
      <c r="AO24" s="63" t="str">
        <f t="shared" si="19"/>
        <v/>
      </c>
      <c r="AP24" s="64">
        <f ca="1">VLOOKUP(OFFSET(AP24,0,-2),[1]Settings!$F$8:$G$27,2)</f>
        <v>0</v>
      </c>
      <c r="AR24" s="30"/>
      <c r="AS24" s="60">
        <f>IF(ISNA(VLOOKUP(AQ24,[1]Settings!$B$6:$D$45,IF(AV$4="Y",2,3),FALSE)+AR24*IF(AV$4="Y",[1]Settings!$C$5,[1]Settings!$D$5)),0, VLOOKUP(AQ24,[1]Settings!$B$6:$D$45,IF(AV$4="Y",2,3),FALSE)+AR24*IF(AV$4="Y",[1]Settings!$C$5,[1]Settings!$D$5))</f>
        <v>0</v>
      </c>
      <c r="AT24" s="61">
        <f t="shared" si="20"/>
        <v>0</v>
      </c>
      <c r="AU24" s="61">
        <f t="shared" ca="1" si="21"/>
        <v>4.1666666666666665E-5</v>
      </c>
      <c r="AV24" s="62">
        <f t="shared" ca="1" si="22"/>
        <v>34</v>
      </c>
      <c r="AW24" s="63" t="str">
        <f t="shared" si="23"/>
        <v/>
      </c>
      <c r="AX24" s="64">
        <f ca="1">VLOOKUP(OFFSET(AX24,0,-2),[1]Settings!$F$8:$G$27,2)</f>
        <v>0</v>
      </c>
      <c r="AZ24" s="30"/>
      <c r="BA24" s="60">
        <f>IF(ISNA(VLOOKUP(AY24,[1]Settings!$B$6:$D$45,IF(BD$4="Y",2,3),FALSE)+AZ24*IF(BD$4="Y",[1]Settings!$C$5,[1]Settings!$D$5)),0, VLOOKUP(AY24,[1]Settings!$B$6:$D$45,IF(BD$4="Y",2,3),FALSE)+AZ24*IF(BD$4="Y",[1]Settings!$C$5,[1]Settings!$D$5))</f>
        <v>0</v>
      </c>
      <c r="BB24" s="61">
        <f t="shared" si="24"/>
        <v>0</v>
      </c>
      <c r="BC24" s="61">
        <f t="shared" ca="1" si="25"/>
        <v>4.1666666666666665E-5</v>
      </c>
      <c r="BD24" s="62">
        <f t="shared" ca="1" si="26"/>
        <v>34</v>
      </c>
      <c r="BE24" s="63" t="str">
        <f t="shared" si="27"/>
        <v/>
      </c>
      <c r="BF24" s="64">
        <f ca="1">VLOOKUP(OFFSET(BF24,0,-2),[1]Settings!$F$8:$G$27,2)</f>
        <v>0</v>
      </c>
      <c r="BH24" s="30"/>
      <c r="BI24" s="60">
        <f>IF(ISNA(VLOOKUP(BG24,[1]Settings!$B$6:$D$45,IF(BL$4="Y",2,3),FALSE)+BH24*IF(BL$4="Y",[1]Settings!$C$5,[1]Settings!$D$5)),0, VLOOKUP(BG24,[1]Settings!$B$6:$D$45,IF(BL$4="Y",2,3),FALSE)+BH24*IF(BL$4="Y",[1]Settings!$C$5,[1]Settings!$D$5))</f>
        <v>0</v>
      </c>
      <c r="BJ24" s="61">
        <f t="shared" si="28"/>
        <v>0</v>
      </c>
      <c r="BK24" s="61">
        <f t="shared" ca="1" si="29"/>
        <v>4.1666666666666665E-5</v>
      </c>
      <c r="BL24" s="62">
        <f t="shared" ca="1" si="30"/>
        <v>35</v>
      </c>
      <c r="BM24" s="63" t="str">
        <f t="shared" si="31"/>
        <v/>
      </c>
      <c r="BN24" s="64">
        <f ca="1">VLOOKUP(OFFSET(BN24,0,-2),[1]Settings!$F$8:$G$27,2)</f>
        <v>0</v>
      </c>
      <c r="BP24" s="30"/>
      <c r="BQ24" s="60">
        <f>IF(ISNA(VLOOKUP(BO24,[1]Settings!$B$6:$D$45,IF(BT$4="Y",2,3),FALSE)+BP24*IF(BT$4="Y",[1]Settings!$C$5,[1]Settings!$D$5)),0, VLOOKUP(BO24,[1]Settings!$B$6:$D$45,IF(BT$4="Y",2,3),FALSE)+BP24*IF(BT$4="Y",[1]Settings!$C$5,[1]Settings!$D$5))</f>
        <v>0</v>
      </c>
      <c r="BR24" s="61">
        <f t="shared" si="32"/>
        <v>0</v>
      </c>
      <c r="BS24" s="61">
        <f t="shared" ca="1" si="33"/>
        <v>4.1666666666666665E-5</v>
      </c>
      <c r="BT24" s="62">
        <f t="shared" ca="1" si="34"/>
        <v>36</v>
      </c>
      <c r="BU24" s="63" t="str">
        <f t="shared" si="35"/>
        <v/>
      </c>
      <c r="BV24" s="64">
        <f ca="1">VLOOKUP(OFFSET(BV24,0,-2),[1]Settings!$F$8:$G$27,2)</f>
        <v>0</v>
      </c>
      <c r="BX24" s="30"/>
      <c r="BY24" s="60">
        <f>IF(ISNA(VLOOKUP(BW24,[1]Settings!$B$6:$D$45,IF(CB$4="Y",2,3),FALSE)+BX24*IF(CB$4="Y",[1]Settings!$C$5,[1]Settings!$D$5)),0, VLOOKUP(BW24,[1]Settings!$B$6:$D$45,IF(CB$4="Y",2,3),FALSE)+BX24*IF(CB$4="Y",[1]Settings!$C$5,[1]Settings!$D$5))</f>
        <v>0</v>
      </c>
      <c r="BZ24" s="61">
        <f t="shared" si="36"/>
        <v>0</v>
      </c>
      <c r="CA24" s="61">
        <f t="shared" ca="1" si="37"/>
        <v>4.1666666666666665E-5</v>
      </c>
      <c r="CB24" s="62">
        <f t="shared" ca="1" si="38"/>
        <v>41</v>
      </c>
      <c r="CC24" s="63" t="str">
        <f t="shared" si="39"/>
        <v/>
      </c>
      <c r="CD24" s="64">
        <f ca="1">VLOOKUP(OFFSET(CD24,0,-2),[1]Settings!$F$8:$G$27,2)</f>
        <v>0</v>
      </c>
      <c r="CF24" s="30"/>
      <c r="CG24" s="60">
        <f>IF(ISNA(VLOOKUP(CE24,[1]Settings!$B$6:$D$45,IF(CJ$4="Y",2,3),FALSE)+CF24*IF(CJ$4="Y",[1]Settings!$C$5,[1]Settings!$D$5)),0, VLOOKUP(CE24,[1]Settings!$B$6:$D$45,IF(CJ$4="Y",2,3),FALSE)+CF24*IF(CJ$4="Y",[1]Settings!$C$5,[1]Settings!$D$5))</f>
        <v>0</v>
      </c>
      <c r="CH24" s="61">
        <f t="shared" si="40"/>
        <v>0</v>
      </c>
      <c r="CI24" s="61">
        <f t="shared" ca="1" si="41"/>
        <v>4.1666666666666665E-5</v>
      </c>
      <c r="CJ24" s="65">
        <f t="shared" ca="1" si="42"/>
        <v>47</v>
      </c>
      <c r="CK24" s="66" t="str">
        <f t="shared" si="114"/>
        <v/>
      </c>
      <c r="CL24" s="64">
        <f ca="1">VLOOKUP(OFFSET(CL24,0,-2),[1]Settings!$J$8:$K$27,2)</f>
        <v>0</v>
      </c>
      <c r="CN24" s="30"/>
      <c r="CO24" s="60">
        <f>IF(ISNA(VLOOKUP(CM24,[1]Settings!$B$6:$D$45,IF(CR$4="Y",2,3),FALSE)+CN24*IF(CR$4="Y",[1]Settings!$C$5,[1]Settings!$D$5)),0, VLOOKUP(CM24,[1]Settings!$B$6:$D$45,IF(CR$4="Y",2,3),FALSE)+CN24*IF(CR$4="Y",[1]Settings!$C$5,[1]Settings!$D$5))</f>
        <v>0</v>
      </c>
      <c r="CP24" s="61">
        <f t="shared" ca="1" si="43"/>
        <v>0</v>
      </c>
      <c r="CQ24" s="61">
        <f t="shared" ca="1" si="44"/>
        <v>4.1666666666666665E-5</v>
      </c>
      <c r="CR24" s="65">
        <f t="shared" ca="1" si="45"/>
        <v>48</v>
      </c>
      <c r="CS24" s="63" t="str">
        <f t="shared" ref="CS24:CS30" si="119">IF(CU24&gt;0,"+","")</f>
        <v/>
      </c>
      <c r="CT24" s="64">
        <f ca="1">VLOOKUP(OFFSET(CT24,0,-2),[1]Settings!$J$8:$K$27,2)</f>
        <v>0</v>
      </c>
      <c r="CU24" s="29"/>
      <c r="CV24" s="30"/>
      <c r="CW24" s="60">
        <f>IF(ISNA(VLOOKUP(CU24,[1]Settings!$B$6:$D$45,IF(CZ$4="Y",2,3),FALSE)+CV24*IF(CZ$4="Y",[1]Settings!$C$5,[1]Settings!$D$5)),0, VLOOKUP(CU24,[1]Settings!$B$6:$D$45,IF(CZ$4="Y",2,3),FALSE)+CV24*IF(CZ$4="Y",[1]Settings!$C$5,[1]Settings!$D$5))</f>
        <v>0</v>
      </c>
      <c r="CX24" s="61">
        <f t="shared" ca="1" si="46"/>
        <v>0</v>
      </c>
      <c r="CY24" s="61">
        <f t="shared" ca="1" si="47"/>
        <v>4.1666666666666665E-5</v>
      </c>
      <c r="CZ24" s="62">
        <f t="shared" ca="1" si="48"/>
        <v>52</v>
      </c>
      <c r="DA24" s="63" t="str">
        <f t="shared" ref="DA24:DA30" si="120">IF(DC24&gt;0,"+","")</f>
        <v/>
      </c>
      <c r="DB24" s="64">
        <f ca="1">VLOOKUP(OFFSET(DB24,0,-2),[1]Settings!$J$8:$K$27,2)</f>
        <v>0</v>
      </c>
      <c r="DC24" s="29"/>
      <c r="DD24" s="30"/>
      <c r="DE24" s="60">
        <f>IF(ISNA(VLOOKUP(DC24,[1]Settings!$B$6:$D$45,IF(DH$4="Y",2,3),FALSE)+DD24*IF(DH$4="Y",[1]Settings!$C$5,[1]Settings!$D$5)),0, VLOOKUP(DC24,[1]Settings!$B$6:$D$45,IF(DH$4="Y",2,3),FALSE)+DD24*IF(DH$4="Y",[1]Settings!$C$5,[1]Settings!$D$5))</f>
        <v>0</v>
      </c>
      <c r="DF24" s="61">
        <f t="shared" ca="1" si="49"/>
        <v>0</v>
      </c>
      <c r="DG24" s="61">
        <f t="shared" ca="1" si="50"/>
        <v>4.1666666666666665E-5</v>
      </c>
      <c r="DH24" s="62">
        <f t="shared" ca="1" si="51"/>
        <v>52</v>
      </c>
      <c r="DI24" s="63" t="str">
        <f t="shared" ref="DI24:DI30" si="121">IF(DK24&gt;0,"+","")</f>
        <v/>
      </c>
      <c r="DJ24" s="64">
        <f ca="1">VLOOKUP(OFFSET(DJ24,0,-2),[1]Settings!$J$8:$K$27,2)</f>
        <v>0</v>
      </c>
      <c r="DK24" s="29"/>
      <c r="DL24" s="30"/>
      <c r="DM24" s="60">
        <f>IF(ISNA(VLOOKUP(DK24,[1]Settings!$B$6:$D$45,IF(DP$4="Y",2,3),FALSE)+DL24*IF(DP$4="Y",[1]Settings!$C$5,[1]Settings!$D$5)),0, VLOOKUP(DK24,[1]Settings!$B$6:$D$45,IF(DP$4="Y",2,3),FALSE)+DL24*IF(DP$4="Y",[1]Settings!$C$5,[1]Settings!$D$5))</f>
        <v>0</v>
      </c>
      <c r="DN24" s="61">
        <f t="shared" ca="1" si="52"/>
        <v>0</v>
      </c>
      <c r="DO24" s="61">
        <f t="shared" ca="1" si="53"/>
        <v>4.1666666666666665E-5</v>
      </c>
      <c r="DP24" s="62">
        <f t="shared" ca="1" si="54"/>
        <v>49</v>
      </c>
      <c r="DQ24" s="63" t="str">
        <f t="shared" ref="DQ24:DQ30" si="122">IF(DS24&gt;0,"+","")</f>
        <v/>
      </c>
      <c r="DR24" s="64">
        <f ca="1">VLOOKUP(OFFSET(DR24,0,-2),[1]Settings!$J$8:$K$27,2)</f>
        <v>0</v>
      </c>
      <c r="DS24" s="29"/>
      <c r="DT24" s="30"/>
      <c r="DU24" s="60">
        <f>IF(ISNA(VLOOKUP(DS24,[1]Settings!$B$6:$D$45,IF(DX$4="Y",2,3),FALSE)+DT24*IF(DX$4="Y",[1]Settings!$C$5,[1]Settings!$D$5)),0, VLOOKUP(DS24,[1]Settings!$B$6:$D$45,IF(DX$4="Y",2,3),FALSE)+DT24*IF(DX$4="Y",[1]Settings!$C$5,[1]Settings!$D$5))</f>
        <v>0</v>
      </c>
      <c r="DV24" s="61">
        <f t="shared" ca="1" si="55"/>
        <v>0</v>
      </c>
      <c r="DW24" s="61">
        <f t="shared" ca="1" si="87"/>
        <v>4.1666666666666665E-5</v>
      </c>
      <c r="DX24" s="62">
        <f t="shared" ca="1" si="56"/>
        <v>49</v>
      </c>
      <c r="DY24" s="63" t="str">
        <f>IF(EA24&gt;0,"+","")</f>
        <v/>
      </c>
      <c r="DZ24" s="64">
        <f ca="1">VLOOKUP(OFFSET(DZ24,0,-2),[1]Settings!$J$8:$K$27,2)</f>
        <v>0</v>
      </c>
      <c r="EA24" s="29"/>
      <c r="EB24" s="30"/>
      <c r="EC24" s="60">
        <f>IF(ISNA(VLOOKUP(EA24,[1]Settings!$B$6:$D$45,IF(EF$4="Y",2,3),FALSE)+EB24*IF(EF$4="Y",[1]Settings!$C$5,[1]Settings!$D$5)),0, VLOOKUP(EA24,[1]Settings!$B$6:$D$45,IF(EF$4="Y",2,3),FALSE)+EB24*IF(EF$4="Y",[1]Settings!$C$5,[1]Settings!$D$5))</f>
        <v>0</v>
      </c>
      <c r="ED24" s="61">
        <f t="shared" ca="1" si="88"/>
        <v>0</v>
      </c>
      <c r="EE24" s="61">
        <f t="shared" ca="1" si="57"/>
        <v>4.1666666666666665E-5</v>
      </c>
      <c r="EF24" s="65">
        <f t="shared" ca="1" si="58"/>
        <v>45</v>
      </c>
      <c r="EG24" s="66"/>
      <c r="EH24" s="64">
        <f ca="1">VLOOKUP(OFFSET(EH24,0,-2),[1]Settings!$J$8:$K$27,2)</f>
        <v>0</v>
      </c>
      <c r="EI24" s="29">
        <v>7</v>
      </c>
      <c r="EJ24" s="30"/>
      <c r="EK24" s="60">
        <f>IF(ISNA(VLOOKUP(EI24,[1]Settings!$B$6:$D$45,IF(EN$4="Y",2,3),FALSE)+EJ24*IF(EN$4="Y",[1]Settings!$C$5,[1]Settings!$D$5)),0, VLOOKUP(EI24,[1]Settings!$B$6:$D$45,IF(EN$4="Y",2,3),FALSE)+EJ24*IF(EN$4="Y",[1]Settings!$C$5,[1]Settings!$D$5))</f>
        <v>14</v>
      </c>
      <c r="EL24" s="61">
        <f t="shared" ca="1" si="89"/>
        <v>11.899999999999999</v>
      </c>
      <c r="EM24" s="61">
        <f t="shared" ca="1" si="115"/>
        <v>11.900041666666665</v>
      </c>
      <c r="EN24" s="65">
        <f t="shared" ca="1" si="59"/>
        <v>24</v>
      </c>
      <c r="EO24" s="63"/>
      <c r="EP24" s="64">
        <f ca="1">VLOOKUP(OFFSET(EP24,0,-2),[1]Settings!$J$8:$K$27,2)</f>
        <v>0</v>
      </c>
      <c r="EQ24" s="29"/>
      <c r="ER24" s="30"/>
      <c r="ES24" s="60">
        <f>IF(ISNA(VLOOKUP(EQ24,[1]Settings!$B$6:$D$45,IF(EV$4="Y",2,3),FALSE)+ER24*IF(EV$4="Y",[1]Settings!$C$5,[1]Settings!$D$5)),0, VLOOKUP(EQ24,[1]Settings!$B$6:$D$45,IF(EV$4="Y",2,3),FALSE)+ER24*IF(EV$4="Y",[1]Settings!$C$5,[1]Settings!$D$5))</f>
        <v>0</v>
      </c>
      <c r="ET24" s="61">
        <f t="shared" ca="1" si="60"/>
        <v>0</v>
      </c>
      <c r="EU24" s="61">
        <f t="shared" ca="1" si="90"/>
        <v>11.900041666666665</v>
      </c>
      <c r="EV24" s="62">
        <f t="shared" ca="1" si="61"/>
        <v>24</v>
      </c>
      <c r="EW24" s="63"/>
      <c r="EX24" s="64">
        <f ca="1">VLOOKUP(OFFSET(EX24,0,-2),[1]Settings!$J$8:$K$27,2)</f>
        <v>0</v>
      </c>
      <c r="EY24" s="29"/>
      <c r="EZ24" s="30"/>
      <c r="FA24" s="60">
        <f>IF(ISNA(VLOOKUP(EY24,[1]Settings!$B$6:$D$45,IF(FD$4="Y",2,3),FALSE)+EZ24*IF(FD$4="Y",[1]Settings!$C$5,[1]Settings!$D$5)),0, VLOOKUP(EY24,[1]Settings!$B$6:$D$45,IF(FD$4="Y",2,3),FALSE)+EZ24*IF(FD$4="Y",[1]Settings!$C$5,[1]Settings!$D$5))</f>
        <v>0</v>
      </c>
      <c r="FB24" s="61">
        <f t="shared" ca="1" si="118"/>
        <v>0</v>
      </c>
      <c r="FC24" s="61">
        <f t="shared" ca="1" si="91"/>
        <v>11.900041666666665</v>
      </c>
      <c r="FD24" s="62">
        <f t="shared" ca="1" si="63"/>
        <v>25</v>
      </c>
      <c r="FE24" s="63"/>
      <c r="FF24" s="64">
        <f ca="1">VLOOKUP(OFFSET(FF24,0,-2),[1]Settings!$J$8:$K$27,2)</f>
        <v>0</v>
      </c>
      <c r="FG24" s="29"/>
      <c r="FH24" s="30"/>
      <c r="FI24" s="60">
        <f>IF(ISNA(VLOOKUP(FG24,[1]Settings!$B$6:$D$45,IF(FL$4="Y",2,3),FALSE)+FH24*IF(FL$4="Y",[1]Settings!$C$5,[1]Settings!$D$5)),0, VLOOKUP(FG24,[1]Settings!$B$6:$D$45,IF(FL$4="Y",2,3),FALSE)+FH24*IF(FL$4="Y",[1]Settings!$C$5,[1]Settings!$D$5))</f>
        <v>0</v>
      </c>
      <c r="FJ24" s="61">
        <f t="shared" ca="1" si="117"/>
        <v>0</v>
      </c>
      <c r="FK24" s="61">
        <f t="shared" ca="1" si="116"/>
        <v>11.900041666666665</v>
      </c>
      <c r="FL24" s="62">
        <f t="shared" ca="1" si="64"/>
        <v>21</v>
      </c>
      <c r="FM24" s="66"/>
      <c r="FN24" s="64">
        <f ca="1">VLOOKUP(OFFSET(FN24,0,-2),[1]Settings!$J$8:$K$27,2)</f>
        <v>0</v>
      </c>
      <c r="FO24" s="29"/>
      <c r="FP24" s="30"/>
      <c r="FQ24" s="60">
        <f>IF(ISNA(VLOOKUP(FO24,[1]Settings!$B$6:$D$45,IF(FT$4="Y",2,3),FALSE)+FP24*IF(FT$4="Y",[1]Settings!$C$5,[1]Settings!$D$5)),0, VLOOKUP(FO24,[1]Settings!$B$6:$D$45,IF(FT$4="Y",2,3),FALSE)+FP24*IF(FT$4="Y",[1]Settings!$C$5,[1]Settings!$D$5))</f>
        <v>0</v>
      </c>
      <c r="FR24" s="61">
        <f t="shared" ca="1" si="65"/>
        <v>0</v>
      </c>
      <c r="FS24" s="61">
        <f t="shared" ca="1" si="92"/>
        <v>11.900041666666665</v>
      </c>
      <c r="FT24" s="62">
        <f t="shared" ca="1" si="66"/>
        <v>20</v>
      </c>
      <c r="FU24" s="67"/>
      <c r="FV24" s="64"/>
      <c r="FW24" s="29"/>
      <c r="FX24" s="30"/>
      <c r="FY24" s="60">
        <f>IF(ISNA(VLOOKUP(FW24,[1]Settings!$B$6:$D$45,IF(GB$4="Y",2,3),FALSE)+FX24*IF(GB$4="Y",[1]Settings!$C$5,[1]Settings!$D$5)),0, VLOOKUP(FW24,[1]Settings!$B$6:$D$45,IF(GB$4="Y",2,3),FALSE)+FX24*IF(GB$4="Y",[1]Settings!$C$5,[1]Settings!$D$5))</f>
        <v>0</v>
      </c>
      <c r="FZ24" s="61">
        <f t="shared" si="93"/>
        <v>0</v>
      </c>
      <c r="GA24" s="61">
        <f t="shared" ca="1" si="94"/>
        <v>4.16666666662735E-5</v>
      </c>
      <c r="GB24" s="62">
        <f t="shared" ca="1" si="67"/>
        <v>40</v>
      </c>
      <c r="GC24" s="67"/>
      <c r="GD24" s="64"/>
      <c r="GE24" s="29"/>
      <c r="GF24" s="30"/>
      <c r="GG24" s="60">
        <f>IF(ISNA(VLOOKUP(GE24,[1]Settings!$B$6:$D$45,IF(GJ$4="Y",2,3),FALSE)+GF24*IF(GJ$4="Y",[1]Settings!$C$5,[1]Settings!$D$5)),0, VLOOKUP(GE24,[1]Settings!$B$6:$D$45,IF(GJ$4="Y",2,3),FALSE)+GF24*IF(GJ$4="Y",[1]Settings!$C$5,[1]Settings!$D$5))</f>
        <v>0</v>
      </c>
      <c r="GH24" s="61">
        <f t="shared" si="95"/>
        <v>0</v>
      </c>
      <c r="GI24" s="61">
        <f t="shared" ca="1" si="96"/>
        <v>4.16666666662735E-5</v>
      </c>
      <c r="GJ24" s="62">
        <f t="shared" ca="1" si="68"/>
        <v>42</v>
      </c>
      <c r="GK24" s="67"/>
      <c r="GL24" s="64"/>
      <c r="GM24" s="29"/>
      <c r="GN24" s="30"/>
      <c r="GO24" s="60">
        <f>IF(ISNA(VLOOKUP(GM24,[1]Settings!$B$6:$D$45,IF(GR$4="Y",2,3),FALSE)+GN24*IF(GR$4="Y",[1]Settings!$C$5,[1]Settings!$D$5)),0, VLOOKUP(GM24,[1]Settings!$B$6:$D$45,IF(GR$4="Y",2,3),FALSE)+GN24*IF(GR$4="Y",[1]Settings!$C$5,[1]Settings!$D$5))</f>
        <v>0</v>
      </c>
      <c r="GP24" s="61">
        <f t="shared" si="97"/>
        <v>0</v>
      </c>
      <c r="GQ24" s="61">
        <f t="shared" ca="1" si="98"/>
        <v>4.16666666662735E-5</v>
      </c>
      <c r="GR24" s="62">
        <f t="shared" ca="1" si="69"/>
        <v>43</v>
      </c>
      <c r="GS24" s="67"/>
      <c r="GT24" s="64"/>
      <c r="GU24" s="29"/>
      <c r="GV24" s="30"/>
      <c r="GW24" s="60">
        <f>IF(ISNA(VLOOKUP(GU24,[1]Settings!$B$6:$D$45,IF(GZ$4="Y",2,3),FALSE)+GV24*IF(GZ$4="Y",[1]Settings!$C$5,[1]Settings!$D$5)),0, VLOOKUP(GU24,[1]Settings!$B$6:$D$45,IF(GZ$4="Y",2,3),FALSE)+GV24*IF(GZ$4="Y",[1]Settings!$C$5,[1]Settings!$D$5))</f>
        <v>0</v>
      </c>
      <c r="GX24" s="61">
        <f t="shared" si="99"/>
        <v>0</v>
      </c>
      <c r="GY24" s="61">
        <f t="shared" ca="1" si="100"/>
        <v>4.16666666662735E-5</v>
      </c>
      <c r="GZ24" s="65">
        <f t="shared" ca="1" si="70"/>
        <v>48</v>
      </c>
      <c r="HA24" s="66"/>
      <c r="HB24" s="64">
        <f ca="1">VLOOKUP(OFFSET(HB24,0,-2),[1]Settings!$J$8:$K$27,2)</f>
        <v>0</v>
      </c>
      <c r="HC24" s="29"/>
      <c r="HD24" s="30"/>
      <c r="HE24" s="60">
        <f>IF(ISNA(VLOOKUP(HC24,[1]Settings!$B$6:$D$45,IF(HH$4="Y",2,3),FALSE)+HD24*IF(HH$4="Y",[1]Settings!$C$5,[1]Settings!$D$5)),0, VLOOKUP(HC24,[1]Settings!$B$6:$D$45,IF(HH$4="Y",2,3),FALSE)+HD24*IF(HH$4="Y",[1]Settings!$C$5,[1]Settings!$D$5))</f>
        <v>0</v>
      </c>
      <c r="HF24" s="61">
        <f t="shared" si="71"/>
        <v>0</v>
      </c>
      <c r="HG24" s="61">
        <f t="shared" ca="1" si="101"/>
        <v>4.16666666662735E-5</v>
      </c>
      <c r="HH24" s="62">
        <f t="shared" ca="1" si="72"/>
        <v>46</v>
      </c>
      <c r="HI24" s="67"/>
      <c r="HJ24" s="64">
        <f ca="1">VLOOKUP(OFFSET(HJ24,0,-2),[1]Settings!$J$8:$K$27,2)</f>
        <v>0</v>
      </c>
      <c r="HK24" s="29"/>
      <c r="HL24" s="30"/>
      <c r="HM24" s="60">
        <f>IF(ISNA(VLOOKUP(HK24,[1]Settings!$B$6:$D$45,IF(HP$4="Y",2,3),FALSE)+HL24*IF(HP$4="Y",[1]Settings!$C$5,[1]Settings!$D$5)),0, VLOOKUP(HK24,[1]Settings!$B$6:$D$45,IF(HP$4="Y",2,3),FALSE)+HL24*IF(HP$4="Y",[1]Settings!$C$5,[1]Settings!$D$5))</f>
        <v>0</v>
      </c>
      <c r="HN24" s="61">
        <f t="shared" si="73"/>
        <v>0</v>
      </c>
      <c r="HO24" s="61">
        <f t="shared" ca="1" si="102"/>
        <v>4.16666666662735E-5</v>
      </c>
      <c r="HP24" s="62">
        <f t="shared" ca="1" si="74"/>
        <v>47</v>
      </c>
      <c r="HQ24" s="67"/>
      <c r="HR24" s="64">
        <f ca="1">VLOOKUP(OFFSET(HR24,0,-2),[1]Settings!$J$8:$K$27,2)</f>
        <v>0</v>
      </c>
      <c r="HS24" s="29"/>
      <c r="HT24" s="30"/>
      <c r="HU24" s="60">
        <f>IF(ISNA(VLOOKUP(HS24,[1]Settings!$B$6:$D$45,IF(HX$4="Y",2,3),FALSE)+HT24*IF(HX$4="Y",[1]Settings!$C$5,[1]Settings!$D$5)),0, VLOOKUP(HS24,[1]Settings!$B$6:$D$45,IF(HX$4="Y",2,3),FALSE)+HT24*IF(HX$4="Y",[1]Settings!$C$5,[1]Settings!$D$5))</f>
        <v>0</v>
      </c>
      <c r="HV24" s="61">
        <f t="shared" si="75"/>
        <v>0</v>
      </c>
      <c r="HW24" s="61">
        <f t="shared" ca="1" si="103"/>
        <v>4.16666666662735E-5</v>
      </c>
      <c r="HX24" s="62">
        <f t="shared" ca="1" si="76"/>
        <v>47</v>
      </c>
      <c r="HY24" s="67"/>
      <c r="HZ24" s="64">
        <f ca="1">VLOOKUP(OFFSET(HZ24,0,-2),[1]Settings!$J$8:$K$27,2)</f>
        <v>0</v>
      </c>
      <c r="IA24" s="29"/>
      <c r="IB24" s="30"/>
      <c r="IC24" s="60">
        <f>IF(ISNA(VLOOKUP(IA24,[1]Settings!$B$6:$D$45,IF(IF$4="Y",2,3),FALSE)+IB24*IF(IF$4="Y",[1]Settings!$C$5,[1]Settings!$D$5)),0, VLOOKUP(IA24,[1]Settings!$B$6:$D$45,IF(IF$4="Y",2,3),FALSE)+IB24*IF(IF$4="Y",[1]Settings!$C$5,[1]Settings!$D$5))</f>
        <v>0</v>
      </c>
      <c r="ID24" s="61">
        <f t="shared" si="77"/>
        <v>0</v>
      </c>
      <c r="IE24" s="61">
        <f t="shared" ca="1" si="104"/>
        <v>4.16666666662735E-5</v>
      </c>
      <c r="IF24" s="62">
        <f t="shared" ca="1" si="78"/>
        <v>44</v>
      </c>
      <c r="IG24" s="66"/>
      <c r="IH24" s="64">
        <f ca="1">VLOOKUP(OFFSET(IH24,0,-2),[1]Settings!$J$8:$K$27,2)</f>
        <v>0</v>
      </c>
      <c r="II24" s="29"/>
      <c r="IJ24" s="30"/>
      <c r="IK24" s="60">
        <f>IF(ISNA(VLOOKUP(II24,[1]Settings!$B$6:$D$45,IF(IN$4="Y",2,3),FALSE)+IJ24*IF(IN$4="Y",[1]Settings!$C$5,[1]Settings!$D$5)),0, VLOOKUP(II24,[1]Settings!$B$6:$D$45,IF(IN$4="Y",2,3),FALSE)+IJ24*IF(IN$4="Y",[1]Settings!$C$5,[1]Settings!$D$5))</f>
        <v>0</v>
      </c>
      <c r="IL24" s="61">
        <f t="shared" si="79"/>
        <v>0</v>
      </c>
      <c r="IM24" s="61">
        <f t="shared" ca="1" si="105"/>
        <v>4.16666666662735E-5</v>
      </c>
      <c r="IN24" s="62">
        <f t="shared" ca="1" si="80"/>
        <v>45</v>
      </c>
      <c r="IO24" s="67"/>
      <c r="IP24" s="64">
        <f ca="1">VLOOKUP(OFFSET(IP24,0,-2),[1]Settings!$J$8:$K$27,2)</f>
        <v>0</v>
      </c>
      <c r="IQ24" s="29"/>
      <c r="IR24" s="30"/>
      <c r="IS24" s="60">
        <f>IF(ISNA(VLOOKUP(IQ24,[1]Settings!$B$6:$D$45,IF(IV$4="Y",2,3),FALSE)+IR24*IF(IV$4="Y",[1]Settings!$C$5,[1]Settings!$D$5)),0, VLOOKUP(IQ24,[1]Settings!$B$6:$D$45,IF(IV$4="Y",2,3),FALSE)+IR24*IF(IV$4="Y",[1]Settings!$C$5,[1]Settings!$D$5))</f>
        <v>0</v>
      </c>
      <c r="IT24" s="61">
        <f t="shared" si="81"/>
        <v>0</v>
      </c>
      <c r="IU24" s="61">
        <f t="shared" ca="1" si="106"/>
        <v>4.16666666662735E-5</v>
      </c>
      <c r="IV24" s="62">
        <f t="shared" ca="1" si="82"/>
        <v>46</v>
      </c>
      <c r="IW24" s="67"/>
      <c r="IX24" s="64">
        <f ca="1">VLOOKUP(OFFSET(IX24,0,-2),[1]Settings!$J$8:$K$27,2)</f>
        <v>0</v>
      </c>
      <c r="IY24" s="29"/>
      <c r="IZ24" s="30"/>
      <c r="JA24" s="60">
        <f>IF(ISNA(VLOOKUP(IY24,[1]Settings!$B$6:$D$45,IF(JD$4="Y",2,3),FALSE)+IZ24*IF(JD$4="Y",[1]Settings!$C$5,[1]Settings!$D$5)),0, VLOOKUP(IY24,[1]Settings!$B$6:$D$45,IF(JD$4="Y",2,3),FALSE)+IZ24*IF(JD$4="Y",[1]Settings!$C$5,[1]Settings!$D$5))</f>
        <v>0</v>
      </c>
      <c r="JB24" s="61">
        <f t="shared" si="83"/>
        <v>0</v>
      </c>
      <c r="JC24" s="61">
        <f t="shared" ca="1" si="107"/>
        <v>4.16666666662735E-5</v>
      </c>
      <c r="JD24" s="62">
        <f t="shared" ca="1" si="84"/>
        <v>46</v>
      </c>
      <c r="JE24" s="67"/>
      <c r="JF24" s="64">
        <f ca="1">VLOOKUP(OFFSET(JF24,0,-2),[1]Settings!$J$8:$K$27,2)</f>
        <v>0</v>
      </c>
      <c r="JG24" s="29"/>
      <c r="JH24" s="30"/>
      <c r="JI24" s="60">
        <f>IF(ISNA(VLOOKUP(JG24,[1]Settings!$B$6:$D$45,IF(JL$4="Y",2,3),FALSE)+JH24*IF(JL$4="Y",[1]Settings!$C$5,[1]Settings!$D$5)),0, VLOOKUP(JG24,[1]Settings!$B$6:$D$45,IF(JL$4="Y",2,3),FALSE)+JH24*IF(JL$4="Y",[1]Settings!$C$5,[1]Settings!$D$5))</f>
        <v>0</v>
      </c>
      <c r="JJ24" s="61">
        <f t="shared" si="85"/>
        <v>0</v>
      </c>
      <c r="JK24" s="61">
        <f t="shared" ca="1" si="108"/>
        <v>4.16666666662735E-5</v>
      </c>
      <c r="JL24" s="62">
        <f t="shared" ca="1" si="86"/>
        <v>47</v>
      </c>
    </row>
    <row r="25" spans="1:272">
      <c r="A25" s="59" t="s">
        <v>106</v>
      </c>
      <c r="B25" s="59"/>
      <c r="D25" s="30"/>
      <c r="E25" s="60">
        <f>IF(ISNA(VLOOKUP(C25,[1]Settings!$B$6:$D$45,IF(H$4="Y",2,3),FALSE)+D25*IF(H$4="Y",[1]Settings!$C$5,[1]Settings!$D$5)),0, VLOOKUP(C25,[1]Settings!$B$6:$D$45,IF(H$4="Y",2,3),FALSE)+D25*IF(H$4="Y",[1]Settings!$C$5,[1]Settings!$D$5))</f>
        <v>0</v>
      </c>
      <c r="F25" s="61">
        <f t="shared" si="0"/>
        <v>0</v>
      </c>
      <c r="G25" s="61">
        <f t="shared" si="1"/>
        <v>4.0000000000000003E-5</v>
      </c>
      <c r="H25" s="62">
        <f t="shared" si="2"/>
        <v>31</v>
      </c>
      <c r="I25" s="63" t="str">
        <f t="shared" si="3"/>
        <v/>
      </c>
      <c r="J25" s="64">
        <f ca="1">VLOOKUP(OFFSET(J25,0,-2),[1]Settings!$F$8:$G$27,2)</f>
        <v>0</v>
      </c>
      <c r="L25" s="30"/>
      <c r="M25" s="60">
        <f>IF(ISNA(VLOOKUP(K25,[1]Settings!$B$6:$D$45,IF(P$4="Y",2,3),FALSE)+L25*IF(P$4="Y",[1]Settings!$C$5,[1]Settings!$D$5)),0, VLOOKUP(K25,[1]Settings!$B$6:$D$45,IF(P$4="Y",2,3),FALSE)+L25*IF(P$4="Y",[1]Settings!$C$5,[1]Settings!$D$5))</f>
        <v>0</v>
      </c>
      <c r="N25" s="61">
        <f t="shared" si="4"/>
        <v>0</v>
      </c>
      <c r="O25" s="61">
        <f t="shared" ca="1" si="5"/>
        <v>4.0000000000000003E-5</v>
      </c>
      <c r="P25" s="62">
        <f t="shared" ca="1" si="6"/>
        <v>31</v>
      </c>
      <c r="Q25" s="63" t="str">
        <f t="shared" si="7"/>
        <v/>
      </c>
      <c r="R25" s="64">
        <f ca="1">VLOOKUP(OFFSET(R25,0,-2),[1]Settings!$F$8:$G$27,2)</f>
        <v>0</v>
      </c>
      <c r="T25" s="30"/>
      <c r="U25" s="60">
        <f>IF(ISNA(VLOOKUP(S25,[1]Settings!$B$6:$D$45,IF(X$4="Y",2,3),FALSE)+T25*IF(X$4="Y",[1]Settings!$C$5,[1]Settings!$D$5)),0, VLOOKUP(S25,[1]Settings!$B$6:$D$45,IF(X$4="Y",2,3),FALSE)+T25*IF(X$4="Y",[1]Settings!$C$5,[1]Settings!$D$5))</f>
        <v>0</v>
      </c>
      <c r="V25" s="61">
        <f t="shared" si="8"/>
        <v>0</v>
      </c>
      <c r="W25" s="61">
        <f t="shared" ca="1" si="9"/>
        <v>4.0000000000000003E-5</v>
      </c>
      <c r="X25" s="62">
        <f t="shared" ca="1" si="10"/>
        <v>32</v>
      </c>
      <c r="Y25" s="63" t="str">
        <f t="shared" si="11"/>
        <v/>
      </c>
      <c r="Z25" s="64">
        <f ca="1">VLOOKUP(OFFSET(Z25,0,-2),[1]Settings!$F$8:$G$27,2)</f>
        <v>0</v>
      </c>
      <c r="AB25" s="30"/>
      <c r="AC25" s="60">
        <f>IF(ISNA(VLOOKUP(AA25,[1]Settings!$B$6:$D$45,IF(AF$4="Y",2,3),FALSE)+AB25*IF(AF$4="Y",[1]Settings!$C$5,[1]Settings!$D$5)),0, VLOOKUP(AA25,[1]Settings!$B$6:$D$45,IF(AF$4="Y",2,3),FALSE)+AB25*IF(AF$4="Y",[1]Settings!$C$5,[1]Settings!$D$5))</f>
        <v>0</v>
      </c>
      <c r="AD25" s="61">
        <f t="shared" si="12"/>
        <v>0</v>
      </c>
      <c r="AE25" s="61">
        <f t="shared" ca="1" si="13"/>
        <v>4.0000000000000003E-5</v>
      </c>
      <c r="AF25" s="62">
        <f t="shared" ca="1" si="14"/>
        <v>34</v>
      </c>
      <c r="AG25" s="63" t="str">
        <f t="shared" si="15"/>
        <v/>
      </c>
      <c r="AH25" s="64">
        <f ca="1">VLOOKUP(OFFSET(AH25,0,-2),[1]Settings!$F$8:$G$27,2)</f>
        <v>0</v>
      </c>
      <c r="AJ25" s="30"/>
      <c r="AK25" s="60">
        <f>IF(ISNA(VLOOKUP(AI25,[1]Settings!$B$6:$D$45,IF(AN$4="Y",2,3),FALSE)+AJ25*IF(AN$4="Y",[1]Settings!$C$5,[1]Settings!$D$5)),0, VLOOKUP(AI25,[1]Settings!$B$6:$D$45,IF(AN$4="Y",2,3),FALSE)+AJ25*IF(AN$4="Y",[1]Settings!$C$5,[1]Settings!$D$5))</f>
        <v>0</v>
      </c>
      <c r="AL25" s="61">
        <f t="shared" si="16"/>
        <v>0</v>
      </c>
      <c r="AM25" s="61">
        <f t="shared" ca="1" si="17"/>
        <v>4.0000000000000003E-5</v>
      </c>
      <c r="AN25" s="62">
        <f t="shared" ca="1" si="18"/>
        <v>34</v>
      </c>
      <c r="AO25" s="63" t="str">
        <f t="shared" si="19"/>
        <v/>
      </c>
      <c r="AP25" s="64">
        <f ca="1">VLOOKUP(OFFSET(AP25,0,-2),[1]Settings!$F$8:$G$27,2)</f>
        <v>0</v>
      </c>
      <c r="AR25" s="30"/>
      <c r="AS25" s="60">
        <f>IF(ISNA(VLOOKUP(AQ25,[1]Settings!$B$6:$D$45,IF(AV$4="Y",2,3),FALSE)+AR25*IF(AV$4="Y",[1]Settings!$C$5,[1]Settings!$D$5)),0, VLOOKUP(AQ25,[1]Settings!$B$6:$D$45,IF(AV$4="Y",2,3),FALSE)+AR25*IF(AV$4="Y",[1]Settings!$C$5,[1]Settings!$D$5))</f>
        <v>0</v>
      </c>
      <c r="AT25" s="61">
        <f t="shared" si="20"/>
        <v>0</v>
      </c>
      <c r="AU25" s="61">
        <f t="shared" ca="1" si="21"/>
        <v>4.0000000000000003E-5</v>
      </c>
      <c r="AV25" s="62">
        <f t="shared" ca="1" si="22"/>
        <v>35</v>
      </c>
      <c r="AW25" s="63" t="str">
        <f t="shared" si="23"/>
        <v/>
      </c>
      <c r="AX25" s="64">
        <f ca="1">VLOOKUP(OFFSET(AX25,0,-2),[1]Settings!$F$8:$G$27,2)</f>
        <v>0</v>
      </c>
      <c r="AZ25" s="30"/>
      <c r="BA25" s="60">
        <f>IF(ISNA(VLOOKUP(AY25,[1]Settings!$B$6:$D$45,IF(BD$4="Y",2,3),FALSE)+AZ25*IF(BD$4="Y",[1]Settings!$C$5,[1]Settings!$D$5)),0, VLOOKUP(AY25,[1]Settings!$B$6:$D$45,IF(BD$4="Y",2,3),FALSE)+AZ25*IF(BD$4="Y",[1]Settings!$C$5,[1]Settings!$D$5))</f>
        <v>0</v>
      </c>
      <c r="BB25" s="61">
        <f t="shared" si="24"/>
        <v>0</v>
      </c>
      <c r="BC25" s="61">
        <f t="shared" ca="1" si="25"/>
        <v>4.0000000000000003E-5</v>
      </c>
      <c r="BD25" s="62">
        <f t="shared" ca="1" si="26"/>
        <v>35</v>
      </c>
      <c r="BE25" s="63" t="str">
        <f t="shared" si="27"/>
        <v/>
      </c>
      <c r="BF25" s="64">
        <f ca="1">VLOOKUP(OFFSET(BF25,0,-2),[1]Settings!$F$8:$G$27,2)</f>
        <v>0</v>
      </c>
      <c r="BH25" s="30"/>
      <c r="BI25" s="60">
        <f>IF(ISNA(VLOOKUP(BG25,[1]Settings!$B$6:$D$45,IF(BL$4="Y",2,3),FALSE)+BH25*IF(BL$4="Y",[1]Settings!$C$5,[1]Settings!$D$5)),0, VLOOKUP(BG25,[1]Settings!$B$6:$D$45,IF(BL$4="Y",2,3),FALSE)+BH25*IF(BL$4="Y",[1]Settings!$C$5,[1]Settings!$D$5))</f>
        <v>0</v>
      </c>
      <c r="BJ25" s="61">
        <f t="shared" si="28"/>
        <v>0</v>
      </c>
      <c r="BK25" s="61">
        <f t="shared" ca="1" si="29"/>
        <v>4.0000000000000003E-5</v>
      </c>
      <c r="BL25" s="62">
        <f t="shared" ca="1" si="30"/>
        <v>36</v>
      </c>
      <c r="BM25" s="63" t="str">
        <f t="shared" si="31"/>
        <v/>
      </c>
      <c r="BN25" s="64">
        <f ca="1">VLOOKUP(OFFSET(BN25,0,-2),[1]Settings!$F$8:$G$27,2)</f>
        <v>0</v>
      </c>
      <c r="BP25" s="30"/>
      <c r="BQ25" s="60">
        <f>IF(ISNA(VLOOKUP(BO25,[1]Settings!$B$6:$D$45,IF(BT$4="Y",2,3),FALSE)+BP25*IF(BT$4="Y",[1]Settings!$C$5,[1]Settings!$D$5)),0, VLOOKUP(BO25,[1]Settings!$B$6:$D$45,IF(BT$4="Y",2,3),FALSE)+BP25*IF(BT$4="Y",[1]Settings!$C$5,[1]Settings!$D$5))</f>
        <v>0</v>
      </c>
      <c r="BR25" s="61">
        <f t="shared" si="32"/>
        <v>0</v>
      </c>
      <c r="BS25" s="61">
        <f t="shared" ca="1" si="33"/>
        <v>4.0000000000000003E-5</v>
      </c>
      <c r="BT25" s="62">
        <f t="shared" ca="1" si="34"/>
        <v>37</v>
      </c>
      <c r="BU25" s="63" t="str">
        <f t="shared" si="35"/>
        <v/>
      </c>
      <c r="BV25" s="64">
        <f ca="1">VLOOKUP(OFFSET(BV25,0,-2),[1]Settings!$F$8:$G$27,2)</f>
        <v>0</v>
      </c>
      <c r="BX25" s="30"/>
      <c r="BY25" s="60">
        <f>IF(ISNA(VLOOKUP(BW25,[1]Settings!$B$6:$D$45,IF(CB$4="Y",2,3),FALSE)+BX25*IF(CB$4="Y",[1]Settings!$C$5,[1]Settings!$D$5)),0, VLOOKUP(BW25,[1]Settings!$B$6:$D$45,IF(CB$4="Y",2,3),FALSE)+BX25*IF(CB$4="Y",[1]Settings!$C$5,[1]Settings!$D$5))</f>
        <v>0</v>
      </c>
      <c r="BZ25" s="61">
        <f t="shared" si="36"/>
        <v>0</v>
      </c>
      <c r="CA25" s="61">
        <f t="shared" ca="1" si="37"/>
        <v>4.0000000000000003E-5</v>
      </c>
      <c r="CB25" s="62">
        <f t="shared" ca="1" si="38"/>
        <v>42</v>
      </c>
      <c r="CC25" s="63" t="str">
        <f t="shared" si="39"/>
        <v/>
      </c>
      <c r="CD25" s="64">
        <f ca="1">VLOOKUP(OFFSET(CD25,0,-2),[1]Settings!$F$8:$G$27,2)</f>
        <v>0</v>
      </c>
      <c r="CF25" s="30"/>
      <c r="CG25" s="60">
        <f>IF(ISNA(VLOOKUP(CE25,[1]Settings!$B$6:$D$45,IF(CJ$4="Y",2,3),FALSE)+CF25*IF(CJ$4="Y",[1]Settings!$C$5,[1]Settings!$D$5)),0, VLOOKUP(CE25,[1]Settings!$B$6:$D$45,IF(CJ$4="Y",2,3),FALSE)+CF25*IF(CJ$4="Y",[1]Settings!$C$5,[1]Settings!$D$5))</f>
        <v>0</v>
      </c>
      <c r="CH25" s="61">
        <f t="shared" si="40"/>
        <v>0</v>
      </c>
      <c r="CI25" s="61">
        <f t="shared" ca="1" si="41"/>
        <v>4.0000000000000003E-5</v>
      </c>
      <c r="CJ25" s="65">
        <f t="shared" ca="1" si="42"/>
        <v>48</v>
      </c>
      <c r="CK25" s="66" t="str">
        <f t="shared" si="114"/>
        <v/>
      </c>
      <c r="CL25" s="64">
        <f ca="1">VLOOKUP(OFFSET(CL25,0,-2),[1]Settings!$J$8:$K$27,2)</f>
        <v>0</v>
      </c>
      <c r="CN25" s="30"/>
      <c r="CO25" s="60">
        <f>IF(ISNA(VLOOKUP(CM25,[1]Settings!$B$6:$D$45,IF(CR$4="Y",2,3),FALSE)+CN25*IF(CR$4="Y",[1]Settings!$C$5,[1]Settings!$D$5)),0, VLOOKUP(CM25,[1]Settings!$B$6:$D$45,IF(CR$4="Y",2,3),FALSE)+CN25*IF(CR$4="Y",[1]Settings!$C$5,[1]Settings!$D$5))</f>
        <v>0</v>
      </c>
      <c r="CP25" s="61">
        <f t="shared" ca="1" si="43"/>
        <v>0</v>
      </c>
      <c r="CQ25" s="61">
        <f t="shared" ca="1" si="44"/>
        <v>4.0000000000000003E-5</v>
      </c>
      <c r="CR25" s="65">
        <f t="shared" ca="1" si="45"/>
        <v>49</v>
      </c>
      <c r="CS25" s="63" t="str">
        <f t="shared" si="119"/>
        <v/>
      </c>
      <c r="CT25" s="64">
        <f ca="1">VLOOKUP(OFFSET(CT25,0,-2),[1]Settings!$J$8:$K$27,2)</f>
        <v>0</v>
      </c>
      <c r="CU25" s="29"/>
      <c r="CV25" s="30"/>
      <c r="CW25" s="60">
        <f>IF(ISNA(VLOOKUP(CU25,[1]Settings!$B$6:$D$45,IF(CZ$4="Y",2,3),FALSE)+CV25*IF(CZ$4="Y",[1]Settings!$C$5,[1]Settings!$D$5)),0, VLOOKUP(CU25,[1]Settings!$B$6:$D$45,IF(CZ$4="Y",2,3),FALSE)+CV25*IF(CZ$4="Y",[1]Settings!$C$5,[1]Settings!$D$5))</f>
        <v>0</v>
      </c>
      <c r="CX25" s="61">
        <f t="shared" ca="1" si="46"/>
        <v>0</v>
      </c>
      <c r="CY25" s="61">
        <f t="shared" ca="1" si="47"/>
        <v>4.0000000000000003E-5</v>
      </c>
      <c r="CZ25" s="62">
        <f t="shared" ca="1" si="48"/>
        <v>53</v>
      </c>
      <c r="DA25" s="63" t="str">
        <f t="shared" si="120"/>
        <v/>
      </c>
      <c r="DB25" s="64">
        <f ca="1">VLOOKUP(OFFSET(DB25,0,-2),[1]Settings!$J$8:$K$27,2)</f>
        <v>0</v>
      </c>
      <c r="DC25" s="29"/>
      <c r="DD25" s="30"/>
      <c r="DE25" s="60">
        <f>IF(ISNA(VLOOKUP(DC25,[1]Settings!$B$6:$D$45,IF(DH$4="Y",2,3),FALSE)+DD25*IF(DH$4="Y",[1]Settings!$C$5,[1]Settings!$D$5)),0, VLOOKUP(DC25,[1]Settings!$B$6:$D$45,IF(DH$4="Y",2,3),FALSE)+DD25*IF(DH$4="Y",[1]Settings!$C$5,[1]Settings!$D$5))</f>
        <v>0</v>
      </c>
      <c r="DF25" s="61">
        <f t="shared" ca="1" si="49"/>
        <v>0</v>
      </c>
      <c r="DG25" s="61">
        <f t="shared" ca="1" si="50"/>
        <v>4.0000000000000003E-5</v>
      </c>
      <c r="DH25" s="62">
        <f t="shared" ca="1" si="51"/>
        <v>53</v>
      </c>
      <c r="DI25" s="63" t="str">
        <f t="shared" si="121"/>
        <v/>
      </c>
      <c r="DJ25" s="64">
        <f ca="1">VLOOKUP(OFFSET(DJ25,0,-2),[1]Settings!$J$8:$K$27,2)</f>
        <v>0</v>
      </c>
      <c r="DK25" s="29"/>
      <c r="DL25" s="30"/>
      <c r="DM25" s="60">
        <f>IF(ISNA(VLOOKUP(DK25,[1]Settings!$B$6:$D$45,IF(DP$4="Y",2,3),FALSE)+DL25*IF(DP$4="Y",[1]Settings!$C$5,[1]Settings!$D$5)),0, VLOOKUP(DK25,[1]Settings!$B$6:$D$45,IF(DP$4="Y",2,3),FALSE)+DL25*IF(DP$4="Y",[1]Settings!$C$5,[1]Settings!$D$5))</f>
        <v>0</v>
      </c>
      <c r="DN25" s="61">
        <f t="shared" ca="1" si="52"/>
        <v>0</v>
      </c>
      <c r="DO25" s="61">
        <f t="shared" ca="1" si="53"/>
        <v>4.0000000000000003E-5</v>
      </c>
      <c r="DP25" s="62">
        <f t="shared" ca="1" si="54"/>
        <v>50</v>
      </c>
      <c r="DQ25" s="63" t="str">
        <f t="shared" si="122"/>
        <v/>
      </c>
      <c r="DR25" s="64">
        <f ca="1">VLOOKUP(OFFSET(DR25,0,-2),[1]Settings!$J$8:$K$27,2)</f>
        <v>0</v>
      </c>
      <c r="DS25" s="29"/>
      <c r="DT25" s="30"/>
      <c r="DU25" s="60">
        <f>IF(ISNA(VLOOKUP(DS25,[1]Settings!$B$6:$D$45,IF(DX$4="Y",2,3),FALSE)+DT25*IF(DX$4="Y",[1]Settings!$C$5,[1]Settings!$D$5)),0, VLOOKUP(DS25,[1]Settings!$B$6:$D$45,IF(DX$4="Y",2,3),FALSE)+DT25*IF(DX$4="Y",[1]Settings!$C$5,[1]Settings!$D$5))</f>
        <v>0</v>
      </c>
      <c r="DV25" s="61">
        <f t="shared" ca="1" si="55"/>
        <v>0</v>
      </c>
      <c r="DW25" s="61">
        <f t="shared" ca="1" si="87"/>
        <v>4.0000000000000003E-5</v>
      </c>
      <c r="DX25" s="62">
        <f t="shared" ca="1" si="56"/>
        <v>50</v>
      </c>
      <c r="DY25" s="63" t="s">
        <v>93</v>
      </c>
      <c r="DZ25" s="64">
        <f ca="1">VLOOKUP(OFFSET(DZ25,0,-2),[1]Settings!$J$8:$K$27,2)</f>
        <v>0</v>
      </c>
      <c r="EA25" s="29">
        <v>7</v>
      </c>
      <c r="EB25" s="30">
        <v>1</v>
      </c>
      <c r="EC25" s="60">
        <f>IF(ISNA(VLOOKUP(EA25,[1]Settings!$B$6:$D$45,IF(EF$4="Y",2,3),FALSE)+EB25*IF(EF$4="Y",[1]Settings!$C$5,[1]Settings!$D$5)),0, VLOOKUP(EA25,[1]Settings!$B$6:$D$45,IF(EF$4="Y",2,3),FALSE)+EB25*IF(EF$4="Y",[1]Settings!$C$5,[1]Settings!$D$5))</f>
        <v>15</v>
      </c>
      <c r="ED25" s="61">
        <f t="shared" ca="1" si="88"/>
        <v>13.799999999999999</v>
      </c>
      <c r="EE25" s="61">
        <f t="shared" ca="1" si="57"/>
        <v>13.800039999999999</v>
      </c>
      <c r="EF25" s="65">
        <f t="shared" ca="1" si="58"/>
        <v>20</v>
      </c>
      <c r="EG25" s="66"/>
      <c r="EH25" s="64">
        <f ca="1">VLOOKUP(OFFSET(EH25,0,-2),[1]Settings!$J$8:$K$27,2)</f>
        <v>0</v>
      </c>
      <c r="EI25" s="29"/>
      <c r="EJ25" s="30"/>
      <c r="EK25" s="60">
        <f>IF(ISNA(VLOOKUP(EI25,[1]Settings!$B$6:$D$45,IF(EN$4="Y",2,3),FALSE)+EJ25*IF(EN$4="Y",[1]Settings!$C$5,[1]Settings!$D$5)),0, VLOOKUP(EI25,[1]Settings!$B$6:$D$45,IF(EN$4="Y",2,3),FALSE)+EJ25*IF(EN$4="Y",[1]Settings!$C$5,[1]Settings!$D$5))</f>
        <v>0</v>
      </c>
      <c r="EL25" s="61">
        <f t="shared" ca="1" si="89"/>
        <v>0</v>
      </c>
      <c r="EM25" s="61">
        <f t="shared" ca="1" si="115"/>
        <v>13.800039999999999</v>
      </c>
      <c r="EN25" s="65">
        <f t="shared" ca="1" si="59"/>
        <v>21</v>
      </c>
      <c r="EO25" s="63"/>
      <c r="EP25" s="64">
        <f ca="1">VLOOKUP(OFFSET(EP25,0,-2),[1]Settings!$J$8:$K$27,2)</f>
        <v>0</v>
      </c>
      <c r="EQ25" s="29"/>
      <c r="ER25" s="30"/>
      <c r="ES25" s="60">
        <f>IF(ISNA(VLOOKUP(EQ25,[1]Settings!$B$6:$D$45,IF(EV$4="Y",2,3),FALSE)+ER25*IF(EV$4="Y",[1]Settings!$C$5,[1]Settings!$D$5)),0, VLOOKUP(EQ25,[1]Settings!$B$6:$D$45,IF(EV$4="Y",2,3),FALSE)+ER25*IF(EV$4="Y",[1]Settings!$C$5,[1]Settings!$D$5))</f>
        <v>0</v>
      </c>
      <c r="ET25" s="61">
        <f t="shared" ca="1" si="60"/>
        <v>0</v>
      </c>
      <c r="EU25" s="61">
        <f t="shared" ca="1" si="90"/>
        <v>13.800039999999999</v>
      </c>
      <c r="EV25" s="62">
        <f t="shared" ca="1" si="61"/>
        <v>20</v>
      </c>
      <c r="EW25" s="63"/>
      <c r="EX25" s="64">
        <f ca="1">VLOOKUP(OFFSET(EX25,0,-2),[1]Settings!$J$8:$K$27,2)</f>
        <v>0</v>
      </c>
      <c r="EY25" s="29"/>
      <c r="EZ25" s="30"/>
      <c r="FA25" s="60">
        <f>IF(ISNA(VLOOKUP(EY25,[1]Settings!$B$6:$D$45,IF(FD$4="Y",2,3),FALSE)+EZ25*IF(FD$4="Y",[1]Settings!$C$5,[1]Settings!$D$5)),0, VLOOKUP(EY25,[1]Settings!$B$6:$D$45,IF(FD$4="Y",2,3),FALSE)+EZ25*IF(FD$4="Y",[1]Settings!$C$5,[1]Settings!$D$5))</f>
        <v>0</v>
      </c>
      <c r="FB25" s="61">
        <f t="shared" ca="1" si="118"/>
        <v>0</v>
      </c>
      <c r="FC25" s="61">
        <f t="shared" ca="1" si="91"/>
        <v>13.800039999999999</v>
      </c>
      <c r="FD25" s="62">
        <f t="shared" ca="1" si="63"/>
        <v>22</v>
      </c>
      <c r="FE25" s="63"/>
      <c r="FF25" s="64">
        <f ca="1">VLOOKUP(OFFSET(FF25,0,-2),[1]Settings!$J$8:$K$27,2)</f>
        <v>0</v>
      </c>
      <c r="FG25" s="29"/>
      <c r="FH25" s="30"/>
      <c r="FI25" s="60">
        <f>IF(ISNA(VLOOKUP(FG25,[1]Settings!$B$6:$D$45,IF(FL$4="Y",2,3),FALSE)+FH25*IF(FL$4="Y",[1]Settings!$C$5,[1]Settings!$D$5)),0, VLOOKUP(FG25,[1]Settings!$B$6:$D$45,IF(FL$4="Y",2,3),FALSE)+FH25*IF(FL$4="Y",[1]Settings!$C$5,[1]Settings!$D$5))</f>
        <v>0</v>
      </c>
      <c r="FJ25" s="61">
        <f t="shared" ca="1" si="117"/>
        <v>0</v>
      </c>
      <c r="FK25" s="61">
        <f t="shared" ca="1" si="116"/>
        <v>4.0000000000262048E-5</v>
      </c>
      <c r="FL25" s="62">
        <f t="shared" ca="1" si="64"/>
        <v>42</v>
      </c>
      <c r="FM25" s="66"/>
      <c r="FN25" s="64">
        <f ca="1">VLOOKUP(OFFSET(FN25,0,-2),[1]Settings!$J$8:$K$27,2)</f>
        <v>0</v>
      </c>
      <c r="FO25" s="29"/>
      <c r="FP25" s="30"/>
      <c r="FQ25" s="60">
        <f>IF(ISNA(VLOOKUP(FO25,[1]Settings!$B$6:$D$45,IF(FT$4="Y",2,3),FALSE)+FP25*IF(FT$4="Y",[1]Settings!$C$5,[1]Settings!$D$5)),0, VLOOKUP(FO25,[1]Settings!$B$6:$D$45,IF(FT$4="Y",2,3),FALSE)+FP25*IF(FT$4="Y",[1]Settings!$C$5,[1]Settings!$D$5))</f>
        <v>0</v>
      </c>
      <c r="FR25" s="61">
        <f t="shared" ca="1" si="65"/>
        <v>0</v>
      </c>
      <c r="FS25" s="61">
        <f t="shared" ca="1" si="92"/>
        <v>4.0000000000262048E-5</v>
      </c>
      <c r="FT25" s="62">
        <f t="shared" ca="1" si="66"/>
        <v>43</v>
      </c>
      <c r="FU25" s="67"/>
      <c r="FV25" s="64"/>
      <c r="FW25" s="29"/>
      <c r="FX25" s="30"/>
      <c r="FY25" s="60">
        <f>IF(ISNA(VLOOKUP(FW25,[1]Settings!$B$6:$D$45,IF(GB$4="Y",2,3),FALSE)+FX25*IF(GB$4="Y",[1]Settings!$C$5,[1]Settings!$D$5)),0, VLOOKUP(FW25,[1]Settings!$B$6:$D$45,IF(GB$4="Y",2,3),FALSE)+FX25*IF(GB$4="Y",[1]Settings!$C$5,[1]Settings!$D$5))</f>
        <v>0</v>
      </c>
      <c r="FZ25" s="61">
        <f t="shared" si="93"/>
        <v>0</v>
      </c>
      <c r="GA25" s="61">
        <f t="shared" ca="1" si="94"/>
        <v>4.0000000000262048E-5</v>
      </c>
      <c r="GB25" s="62">
        <f t="shared" ca="1" si="67"/>
        <v>41</v>
      </c>
      <c r="GC25" s="67"/>
      <c r="GD25" s="64"/>
      <c r="GE25" s="29"/>
      <c r="GF25" s="30"/>
      <c r="GG25" s="60">
        <f>IF(ISNA(VLOOKUP(GE25,[1]Settings!$B$6:$D$45,IF(GJ$4="Y",2,3),FALSE)+GF25*IF(GJ$4="Y",[1]Settings!$C$5,[1]Settings!$D$5)),0, VLOOKUP(GE25,[1]Settings!$B$6:$D$45,IF(GJ$4="Y",2,3),FALSE)+GF25*IF(GJ$4="Y",[1]Settings!$C$5,[1]Settings!$D$5))</f>
        <v>0</v>
      </c>
      <c r="GH25" s="61">
        <f t="shared" si="95"/>
        <v>0</v>
      </c>
      <c r="GI25" s="61">
        <f t="shared" ca="1" si="96"/>
        <v>4.0000000000262048E-5</v>
      </c>
      <c r="GJ25" s="62">
        <f t="shared" ca="1" si="68"/>
        <v>43</v>
      </c>
      <c r="GK25" s="67"/>
      <c r="GL25" s="64"/>
      <c r="GM25" s="29"/>
      <c r="GN25" s="30"/>
      <c r="GO25" s="60">
        <f>IF(ISNA(VLOOKUP(GM25,[1]Settings!$B$6:$D$45,IF(GR$4="Y",2,3),FALSE)+GN25*IF(GR$4="Y",[1]Settings!$C$5,[1]Settings!$D$5)),0, VLOOKUP(GM25,[1]Settings!$B$6:$D$45,IF(GR$4="Y",2,3),FALSE)+GN25*IF(GR$4="Y",[1]Settings!$C$5,[1]Settings!$D$5))</f>
        <v>0</v>
      </c>
      <c r="GP25" s="61">
        <f t="shared" si="97"/>
        <v>0</v>
      </c>
      <c r="GQ25" s="61">
        <f t="shared" ca="1" si="98"/>
        <v>4.0000000000262048E-5</v>
      </c>
      <c r="GR25" s="62">
        <f t="shared" ca="1" si="69"/>
        <v>44</v>
      </c>
      <c r="GS25" s="67"/>
      <c r="GT25" s="64"/>
      <c r="GU25" s="29"/>
      <c r="GV25" s="30"/>
      <c r="GW25" s="60">
        <f>IF(ISNA(VLOOKUP(GU25,[1]Settings!$B$6:$D$45,IF(GZ$4="Y",2,3),FALSE)+GV25*IF(GZ$4="Y",[1]Settings!$C$5,[1]Settings!$D$5)),0, VLOOKUP(GU25,[1]Settings!$B$6:$D$45,IF(GZ$4="Y",2,3),FALSE)+GV25*IF(GZ$4="Y",[1]Settings!$C$5,[1]Settings!$D$5))</f>
        <v>0</v>
      </c>
      <c r="GX25" s="61">
        <f t="shared" si="99"/>
        <v>0</v>
      </c>
      <c r="GY25" s="61">
        <f t="shared" ca="1" si="100"/>
        <v>4.0000000000262048E-5</v>
      </c>
      <c r="GZ25" s="65">
        <f t="shared" ca="1" si="70"/>
        <v>49</v>
      </c>
      <c r="HA25" s="66"/>
      <c r="HB25" s="64">
        <f ca="1">VLOOKUP(OFFSET(HB25,0,-2),[1]Settings!$J$8:$K$27,2)</f>
        <v>0</v>
      </c>
      <c r="HC25" s="29"/>
      <c r="HD25" s="30"/>
      <c r="HE25" s="60">
        <f>IF(ISNA(VLOOKUP(HC25,[1]Settings!$B$6:$D$45,IF(HH$4="Y",2,3),FALSE)+HD25*IF(HH$4="Y",[1]Settings!$C$5,[1]Settings!$D$5)),0, VLOOKUP(HC25,[1]Settings!$B$6:$D$45,IF(HH$4="Y",2,3),FALSE)+HD25*IF(HH$4="Y",[1]Settings!$C$5,[1]Settings!$D$5))</f>
        <v>0</v>
      </c>
      <c r="HF25" s="61">
        <f t="shared" si="71"/>
        <v>0</v>
      </c>
      <c r="HG25" s="61">
        <f t="shared" ca="1" si="101"/>
        <v>4.0000000000262048E-5</v>
      </c>
      <c r="HH25" s="62">
        <f t="shared" ca="1" si="72"/>
        <v>47</v>
      </c>
      <c r="HI25" s="67"/>
      <c r="HJ25" s="64">
        <f ca="1">VLOOKUP(OFFSET(HJ25,0,-2),[1]Settings!$J$8:$K$27,2)</f>
        <v>0</v>
      </c>
      <c r="HK25" s="29"/>
      <c r="HL25" s="30"/>
      <c r="HM25" s="60">
        <f>IF(ISNA(VLOOKUP(HK25,[1]Settings!$B$6:$D$45,IF(HP$4="Y",2,3),FALSE)+HL25*IF(HP$4="Y",[1]Settings!$C$5,[1]Settings!$D$5)),0, VLOOKUP(HK25,[1]Settings!$B$6:$D$45,IF(HP$4="Y",2,3),FALSE)+HL25*IF(HP$4="Y",[1]Settings!$C$5,[1]Settings!$D$5))</f>
        <v>0</v>
      </c>
      <c r="HN25" s="61">
        <f t="shared" si="73"/>
        <v>0</v>
      </c>
      <c r="HO25" s="61">
        <f t="shared" ca="1" si="102"/>
        <v>4.0000000000262048E-5</v>
      </c>
      <c r="HP25" s="62">
        <f t="shared" ca="1" si="74"/>
        <v>48</v>
      </c>
      <c r="HQ25" s="67"/>
      <c r="HR25" s="64">
        <f ca="1">VLOOKUP(OFFSET(HR25,0,-2),[1]Settings!$J$8:$K$27,2)</f>
        <v>0</v>
      </c>
      <c r="HS25" s="29"/>
      <c r="HT25" s="30"/>
      <c r="HU25" s="60">
        <f>IF(ISNA(VLOOKUP(HS25,[1]Settings!$B$6:$D$45,IF(HX$4="Y",2,3),FALSE)+HT25*IF(HX$4="Y",[1]Settings!$C$5,[1]Settings!$D$5)),0, VLOOKUP(HS25,[1]Settings!$B$6:$D$45,IF(HX$4="Y",2,3),FALSE)+HT25*IF(HX$4="Y",[1]Settings!$C$5,[1]Settings!$D$5))</f>
        <v>0</v>
      </c>
      <c r="HV25" s="61">
        <f t="shared" si="75"/>
        <v>0</v>
      </c>
      <c r="HW25" s="61">
        <f t="shared" ca="1" si="103"/>
        <v>4.0000000000262048E-5</v>
      </c>
      <c r="HX25" s="62">
        <f t="shared" ca="1" si="76"/>
        <v>48</v>
      </c>
      <c r="HY25" s="67"/>
      <c r="HZ25" s="64">
        <f ca="1">VLOOKUP(OFFSET(HZ25,0,-2),[1]Settings!$J$8:$K$27,2)</f>
        <v>0</v>
      </c>
      <c r="IA25" s="29"/>
      <c r="IB25" s="30"/>
      <c r="IC25" s="60">
        <f>IF(ISNA(VLOOKUP(IA25,[1]Settings!$B$6:$D$45,IF(IF$4="Y",2,3),FALSE)+IB25*IF(IF$4="Y",[1]Settings!$C$5,[1]Settings!$D$5)),0, VLOOKUP(IA25,[1]Settings!$B$6:$D$45,IF(IF$4="Y",2,3),FALSE)+IB25*IF(IF$4="Y",[1]Settings!$C$5,[1]Settings!$D$5))</f>
        <v>0</v>
      </c>
      <c r="ID25" s="61">
        <f t="shared" si="77"/>
        <v>0</v>
      </c>
      <c r="IE25" s="61">
        <f t="shared" ca="1" si="104"/>
        <v>4.0000000000262048E-5</v>
      </c>
      <c r="IF25" s="62">
        <f t="shared" ca="1" si="78"/>
        <v>45</v>
      </c>
      <c r="IG25" s="66"/>
      <c r="IH25" s="64">
        <f ca="1">VLOOKUP(OFFSET(IH25,0,-2),[1]Settings!$J$8:$K$27,2)</f>
        <v>0</v>
      </c>
      <c r="II25" s="29"/>
      <c r="IJ25" s="30"/>
      <c r="IK25" s="60">
        <f>IF(ISNA(VLOOKUP(II25,[1]Settings!$B$6:$D$45,IF(IN$4="Y",2,3),FALSE)+IJ25*IF(IN$4="Y",[1]Settings!$C$5,[1]Settings!$D$5)),0, VLOOKUP(II25,[1]Settings!$B$6:$D$45,IF(IN$4="Y",2,3),FALSE)+IJ25*IF(IN$4="Y",[1]Settings!$C$5,[1]Settings!$D$5))</f>
        <v>0</v>
      </c>
      <c r="IL25" s="61">
        <f t="shared" si="79"/>
        <v>0</v>
      </c>
      <c r="IM25" s="61">
        <f t="shared" ca="1" si="105"/>
        <v>4.0000000000262048E-5</v>
      </c>
      <c r="IN25" s="62">
        <f t="shared" ca="1" si="80"/>
        <v>46</v>
      </c>
      <c r="IO25" s="67"/>
      <c r="IP25" s="64">
        <f ca="1">VLOOKUP(OFFSET(IP25,0,-2),[1]Settings!$J$8:$K$27,2)</f>
        <v>0</v>
      </c>
      <c r="IQ25" s="29"/>
      <c r="IR25" s="30"/>
      <c r="IS25" s="60">
        <f>IF(ISNA(VLOOKUP(IQ25,[1]Settings!$B$6:$D$45,IF(IV$4="Y",2,3),FALSE)+IR25*IF(IV$4="Y",[1]Settings!$C$5,[1]Settings!$D$5)),0, VLOOKUP(IQ25,[1]Settings!$B$6:$D$45,IF(IV$4="Y",2,3),FALSE)+IR25*IF(IV$4="Y",[1]Settings!$C$5,[1]Settings!$D$5))</f>
        <v>0</v>
      </c>
      <c r="IT25" s="61">
        <f t="shared" si="81"/>
        <v>0</v>
      </c>
      <c r="IU25" s="61">
        <f t="shared" ca="1" si="106"/>
        <v>4.0000000000262048E-5</v>
      </c>
      <c r="IV25" s="62">
        <f t="shared" ca="1" si="82"/>
        <v>47</v>
      </c>
      <c r="IW25" s="67"/>
      <c r="IX25" s="64">
        <f ca="1">VLOOKUP(OFFSET(IX25,0,-2),[1]Settings!$J$8:$K$27,2)</f>
        <v>0</v>
      </c>
      <c r="IY25" s="29"/>
      <c r="IZ25" s="30"/>
      <c r="JA25" s="60">
        <f>IF(ISNA(VLOOKUP(IY25,[1]Settings!$B$6:$D$45,IF(JD$4="Y",2,3),FALSE)+IZ25*IF(JD$4="Y",[1]Settings!$C$5,[1]Settings!$D$5)),0, VLOOKUP(IY25,[1]Settings!$B$6:$D$45,IF(JD$4="Y",2,3),FALSE)+IZ25*IF(JD$4="Y",[1]Settings!$C$5,[1]Settings!$D$5))</f>
        <v>0</v>
      </c>
      <c r="JB25" s="61">
        <f t="shared" si="83"/>
        <v>0</v>
      </c>
      <c r="JC25" s="61">
        <f t="shared" ca="1" si="107"/>
        <v>4.0000000000262048E-5</v>
      </c>
      <c r="JD25" s="62">
        <f t="shared" ca="1" si="84"/>
        <v>47</v>
      </c>
      <c r="JE25" s="67"/>
      <c r="JF25" s="64">
        <f ca="1">VLOOKUP(OFFSET(JF25,0,-2),[1]Settings!$J$8:$K$27,2)</f>
        <v>0</v>
      </c>
      <c r="JG25" s="29"/>
      <c r="JH25" s="30"/>
      <c r="JI25" s="60">
        <f>IF(ISNA(VLOOKUP(JG25,[1]Settings!$B$6:$D$45,IF(JL$4="Y",2,3),FALSE)+JH25*IF(JL$4="Y",[1]Settings!$C$5,[1]Settings!$D$5)),0, VLOOKUP(JG25,[1]Settings!$B$6:$D$45,IF(JL$4="Y",2,3),FALSE)+JH25*IF(JL$4="Y",[1]Settings!$C$5,[1]Settings!$D$5))</f>
        <v>0</v>
      </c>
      <c r="JJ25" s="61">
        <f t="shared" si="85"/>
        <v>0</v>
      </c>
      <c r="JK25" s="61">
        <f t="shared" ca="1" si="108"/>
        <v>4.0000000000262048E-5</v>
      </c>
      <c r="JL25" s="62">
        <f t="shared" ca="1" si="86"/>
        <v>48</v>
      </c>
    </row>
    <row r="26" spans="1:272">
      <c r="A26" s="59" t="s">
        <v>187</v>
      </c>
      <c r="B26" s="59"/>
      <c r="D26" s="30"/>
      <c r="E26" s="60">
        <f>IF(ISNA(VLOOKUP(C26,[1]Settings!$B$6:$D$45,IF(H$4="Y",2,3),FALSE)+D26*IF(H$4="Y",[1]Settings!$C$5,[1]Settings!$D$5)),0, VLOOKUP(C26,[1]Settings!$B$6:$D$45,IF(H$4="Y",2,3),FALSE)+D26*IF(H$4="Y",[1]Settings!$C$5,[1]Settings!$D$5))</f>
        <v>0</v>
      </c>
      <c r="F26" s="61">
        <f t="shared" si="0"/>
        <v>0</v>
      </c>
      <c r="G26" s="61">
        <f t="shared" si="1"/>
        <v>3.8461538461538463E-5</v>
      </c>
      <c r="H26" s="62">
        <f t="shared" si="2"/>
        <v>32</v>
      </c>
      <c r="I26" s="63" t="str">
        <f>IF(K26&gt;0,"+","")</f>
        <v/>
      </c>
      <c r="J26" s="64">
        <f ca="1">VLOOKUP(OFFSET(J26,0,-2),[1]Settings!$F$8:$G$27,2)</f>
        <v>0</v>
      </c>
      <c r="L26" s="30"/>
      <c r="M26" s="60">
        <f>IF(ISNA(VLOOKUP(K26,[1]Settings!$B$6:$D$45,IF(P$4="Y",2,3),FALSE)+L26*IF(P$4="Y",[1]Settings!$C$5,[1]Settings!$D$5)),0, VLOOKUP(K26,[1]Settings!$B$6:$D$45,IF(P$4="Y",2,3),FALSE)+L26*IF(P$4="Y",[1]Settings!$C$5,[1]Settings!$D$5))</f>
        <v>0</v>
      </c>
      <c r="N26" s="61">
        <f t="shared" si="4"/>
        <v>0</v>
      </c>
      <c r="O26" s="61">
        <f t="shared" ca="1" si="5"/>
        <v>3.8461538461538463E-5</v>
      </c>
      <c r="P26" s="62">
        <f t="shared" ca="1" si="6"/>
        <v>32</v>
      </c>
      <c r="Q26" s="63" t="str">
        <f>IF(S26&gt;0,"+","")</f>
        <v/>
      </c>
      <c r="R26" s="64">
        <f ca="1">VLOOKUP(OFFSET(R26,0,-2),[1]Settings!$F$8:$G$27,2)</f>
        <v>0</v>
      </c>
      <c r="T26" s="30"/>
      <c r="U26" s="60">
        <f>IF(ISNA(VLOOKUP(S26,[1]Settings!$B$6:$D$45,IF(X$4="Y",2,3),FALSE)+T26*IF(X$4="Y",[1]Settings!$C$5,[1]Settings!$D$5)),0, VLOOKUP(S26,[1]Settings!$B$6:$D$45,IF(X$4="Y",2,3),FALSE)+T26*IF(X$4="Y",[1]Settings!$C$5,[1]Settings!$D$5))</f>
        <v>0</v>
      </c>
      <c r="V26" s="61">
        <f t="shared" si="8"/>
        <v>0</v>
      </c>
      <c r="W26" s="61">
        <f t="shared" ca="1" si="9"/>
        <v>3.8461538461538463E-5</v>
      </c>
      <c r="X26" s="62">
        <f t="shared" ca="1" si="10"/>
        <v>33</v>
      </c>
      <c r="Y26" s="63" t="str">
        <f>IF(AA26&gt;0,"+","")</f>
        <v/>
      </c>
      <c r="Z26" s="64">
        <f ca="1">VLOOKUP(OFFSET(Z26,0,-2),[1]Settings!$F$8:$G$27,2)</f>
        <v>0</v>
      </c>
      <c r="AB26" s="30"/>
      <c r="AC26" s="60">
        <f>IF(ISNA(VLOOKUP(AA26,[1]Settings!$B$6:$D$45,IF(AF$4="Y",2,3),FALSE)+AB26*IF(AF$4="Y",[1]Settings!$C$5,[1]Settings!$D$5)),0, VLOOKUP(AA26,[1]Settings!$B$6:$D$45,IF(AF$4="Y",2,3),FALSE)+AB26*IF(AF$4="Y",[1]Settings!$C$5,[1]Settings!$D$5))</f>
        <v>0</v>
      </c>
      <c r="AD26" s="61">
        <f t="shared" si="12"/>
        <v>0</v>
      </c>
      <c r="AE26" s="61">
        <f t="shared" ca="1" si="13"/>
        <v>3.8461538461538463E-5</v>
      </c>
      <c r="AF26" s="62">
        <f t="shared" ca="1" si="14"/>
        <v>35</v>
      </c>
      <c r="AG26" s="63" t="str">
        <f>IF(AI26&gt;0,"+","")</f>
        <v/>
      </c>
      <c r="AH26" s="64">
        <f ca="1">VLOOKUP(OFFSET(AH26,0,-2),[1]Settings!$F$8:$G$27,2)</f>
        <v>0</v>
      </c>
      <c r="AJ26" s="30"/>
      <c r="AK26" s="60">
        <f>IF(ISNA(VLOOKUP(AI26,[1]Settings!$B$6:$D$45,IF(AN$4="Y",2,3),FALSE)+AJ26*IF(AN$4="Y",[1]Settings!$C$5,[1]Settings!$D$5)),0, VLOOKUP(AI26,[1]Settings!$B$6:$D$45,IF(AN$4="Y",2,3),FALSE)+AJ26*IF(AN$4="Y",[1]Settings!$C$5,[1]Settings!$D$5))</f>
        <v>0</v>
      </c>
      <c r="AL26" s="61">
        <f t="shared" si="16"/>
        <v>0</v>
      </c>
      <c r="AM26" s="61">
        <f t="shared" ca="1" si="17"/>
        <v>3.8461538461538463E-5</v>
      </c>
      <c r="AN26" s="62">
        <f t="shared" ca="1" si="18"/>
        <v>35</v>
      </c>
      <c r="AO26" s="63" t="str">
        <f>IF(AQ26&gt;0,"+","")</f>
        <v/>
      </c>
      <c r="AP26" s="64">
        <f ca="1">VLOOKUP(OFFSET(AP26,0,-2),[1]Settings!$F$8:$G$27,2)</f>
        <v>0</v>
      </c>
      <c r="AR26" s="30"/>
      <c r="AS26" s="60">
        <f>IF(ISNA(VLOOKUP(AQ26,[1]Settings!$B$6:$D$45,IF(AV$4="Y",2,3),FALSE)+AR26*IF(AV$4="Y",[1]Settings!$C$5,[1]Settings!$D$5)),0, VLOOKUP(AQ26,[1]Settings!$B$6:$D$45,IF(AV$4="Y",2,3),FALSE)+AR26*IF(AV$4="Y",[1]Settings!$C$5,[1]Settings!$D$5))</f>
        <v>0</v>
      </c>
      <c r="AT26" s="61">
        <f t="shared" si="20"/>
        <v>0</v>
      </c>
      <c r="AU26" s="61">
        <f t="shared" ca="1" si="21"/>
        <v>3.8461538461538463E-5</v>
      </c>
      <c r="AV26" s="62">
        <f t="shared" ca="1" si="22"/>
        <v>36</v>
      </c>
      <c r="AW26" s="63" t="str">
        <f>IF(AY26&gt;0,"+","")</f>
        <v/>
      </c>
      <c r="AX26" s="64">
        <f ca="1">VLOOKUP(OFFSET(AX26,0,-2),[1]Settings!$F$8:$G$27,2)</f>
        <v>0</v>
      </c>
      <c r="AZ26" s="30"/>
      <c r="BA26" s="60">
        <f>IF(ISNA(VLOOKUP(AY26,[1]Settings!$B$6:$D$45,IF(BD$4="Y",2,3),FALSE)+AZ26*IF(BD$4="Y",[1]Settings!$C$5,[1]Settings!$D$5)),0, VLOOKUP(AY26,[1]Settings!$B$6:$D$45,IF(BD$4="Y",2,3),FALSE)+AZ26*IF(BD$4="Y",[1]Settings!$C$5,[1]Settings!$D$5))</f>
        <v>0</v>
      </c>
      <c r="BB26" s="61">
        <f t="shared" si="24"/>
        <v>0</v>
      </c>
      <c r="BC26" s="61">
        <f t="shared" ca="1" si="25"/>
        <v>3.8461538461538463E-5</v>
      </c>
      <c r="BD26" s="62">
        <f t="shared" ca="1" si="26"/>
        <v>36</v>
      </c>
      <c r="BE26" s="63" t="str">
        <f>IF(BG26&gt;0,"+","")</f>
        <v/>
      </c>
      <c r="BF26" s="64">
        <f ca="1">VLOOKUP(OFFSET(BF26,0,-2),[1]Settings!$F$8:$G$27,2)</f>
        <v>0</v>
      </c>
      <c r="BH26" s="30"/>
      <c r="BI26" s="60">
        <f>IF(ISNA(VLOOKUP(BG26,[1]Settings!$B$6:$D$45,IF(BL$4="Y",2,3),FALSE)+BH26*IF(BL$4="Y",[1]Settings!$C$5,[1]Settings!$D$5)),0, VLOOKUP(BG26,[1]Settings!$B$6:$D$45,IF(BL$4="Y",2,3),FALSE)+BH26*IF(BL$4="Y",[1]Settings!$C$5,[1]Settings!$D$5))</f>
        <v>0</v>
      </c>
      <c r="BJ26" s="61">
        <f t="shared" si="28"/>
        <v>0</v>
      </c>
      <c r="BK26" s="61">
        <f t="shared" ca="1" si="29"/>
        <v>3.8461538461538463E-5</v>
      </c>
      <c r="BL26" s="62">
        <f t="shared" ca="1" si="30"/>
        <v>37</v>
      </c>
      <c r="BM26" s="63" t="str">
        <f>IF(BO26&gt;0,"+","")</f>
        <v/>
      </c>
      <c r="BN26" s="64">
        <f ca="1">VLOOKUP(OFFSET(BN26,0,-2),[1]Settings!$F$8:$G$27,2)</f>
        <v>0</v>
      </c>
      <c r="BP26" s="30"/>
      <c r="BQ26" s="60">
        <f>IF(ISNA(VLOOKUP(BO26,[1]Settings!$B$6:$D$45,IF(BT$4="Y",2,3),FALSE)+BP26*IF(BT$4="Y",[1]Settings!$C$5,[1]Settings!$D$5)),0, VLOOKUP(BO26,[1]Settings!$B$6:$D$45,IF(BT$4="Y",2,3),FALSE)+BP26*IF(BT$4="Y",[1]Settings!$C$5,[1]Settings!$D$5))</f>
        <v>0</v>
      </c>
      <c r="BR26" s="61">
        <f t="shared" si="32"/>
        <v>0</v>
      </c>
      <c r="BS26" s="61">
        <f t="shared" ca="1" si="33"/>
        <v>3.8461538461538463E-5</v>
      </c>
      <c r="BT26" s="62">
        <f t="shared" ca="1" si="34"/>
        <v>38</v>
      </c>
      <c r="BU26" s="63" t="str">
        <f>IF(BW26&gt;0,"+","")</f>
        <v/>
      </c>
      <c r="BV26" s="64">
        <f ca="1">VLOOKUP(OFFSET(BV26,0,-2),[1]Settings!$F$8:$G$27,2)</f>
        <v>0</v>
      </c>
      <c r="BX26" s="30"/>
      <c r="BY26" s="60">
        <f>IF(ISNA(VLOOKUP(BW26,[1]Settings!$B$6:$D$45,IF(CB$4="Y",2,3),FALSE)+BX26*IF(CB$4="Y",[1]Settings!$C$5,[1]Settings!$D$5)),0, VLOOKUP(BW26,[1]Settings!$B$6:$D$45,IF(CB$4="Y",2,3),FALSE)+BX26*IF(CB$4="Y",[1]Settings!$C$5,[1]Settings!$D$5))</f>
        <v>0</v>
      </c>
      <c r="BZ26" s="61">
        <f t="shared" si="36"/>
        <v>0</v>
      </c>
      <c r="CA26" s="61">
        <f t="shared" ca="1" si="37"/>
        <v>3.8461538461538463E-5</v>
      </c>
      <c r="CB26" s="62">
        <f t="shared" ca="1" si="38"/>
        <v>43</v>
      </c>
      <c r="CC26" s="63" t="str">
        <f>IF(CE26&gt;0,"+","")</f>
        <v/>
      </c>
      <c r="CD26" s="64">
        <f ca="1">VLOOKUP(OFFSET(CD26,0,-2),[1]Settings!$F$8:$G$27,2)</f>
        <v>0</v>
      </c>
      <c r="CF26" s="30"/>
      <c r="CG26" s="60">
        <f>IF(ISNA(VLOOKUP(CE26,[1]Settings!$B$6:$D$45,IF(CJ$4="Y",2,3),FALSE)+CF26*IF(CJ$4="Y",[1]Settings!$C$5,[1]Settings!$D$5)),0, VLOOKUP(CE26,[1]Settings!$B$6:$D$45,IF(CJ$4="Y",2,3),FALSE)+CF26*IF(CJ$4="Y",[1]Settings!$C$5,[1]Settings!$D$5))</f>
        <v>0</v>
      </c>
      <c r="CH26" s="61">
        <f t="shared" si="40"/>
        <v>0</v>
      </c>
      <c r="CI26" s="61">
        <f t="shared" ca="1" si="41"/>
        <v>3.8461538461538463E-5</v>
      </c>
      <c r="CJ26" s="65">
        <f t="shared" ca="1" si="42"/>
        <v>49</v>
      </c>
      <c r="CK26" s="66" t="str">
        <f>IF(CM26&gt;0,"+","")</f>
        <v/>
      </c>
      <c r="CL26" s="64">
        <f ca="1">VLOOKUP(OFFSET(CL26,0,-2),[1]Settings!$J$8:$K$27,2)</f>
        <v>0</v>
      </c>
      <c r="CN26" s="30"/>
      <c r="CO26" s="60">
        <f>IF(ISNA(VLOOKUP(CM26,[1]Settings!$B$6:$D$45,IF(CR$4="Y",2,3),FALSE)+CN26*IF(CR$4="Y",[1]Settings!$C$5,[1]Settings!$D$5)),0, VLOOKUP(CM26,[1]Settings!$B$6:$D$45,IF(CR$4="Y",2,3),FALSE)+CN26*IF(CR$4="Y",[1]Settings!$C$5,[1]Settings!$D$5))</f>
        <v>0</v>
      </c>
      <c r="CP26" s="61">
        <f t="shared" ca="1" si="43"/>
        <v>0</v>
      </c>
      <c r="CQ26" s="61">
        <f t="shared" ca="1" si="44"/>
        <v>3.8461538461538463E-5</v>
      </c>
      <c r="CR26" s="65">
        <f t="shared" ca="1" si="45"/>
        <v>50</v>
      </c>
      <c r="CS26" s="63" t="str">
        <f>IF(CU26&gt;0,"+","")</f>
        <v/>
      </c>
      <c r="CT26" s="64">
        <f ca="1">VLOOKUP(OFFSET(CT26,0,-2),[1]Settings!$J$8:$K$27,2)</f>
        <v>0</v>
      </c>
      <c r="CU26" s="29"/>
      <c r="CV26" s="30"/>
      <c r="CW26" s="60">
        <f>IF(ISNA(VLOOKUP(CU26,[1]Settings!$B$6:$D$45,IF(CZ$4="Y",2,3),FALSE)+CV26*IF(CZ$4="Y",[1]Settings!$C$5,[1]Settings!$D$5)),0, VLOOKUP(CU26,[1]Settings!$B$6:$D$45,IF(CZ$4="Y",2,3),FALSE)+CV26*IF(CZ$4="Y",[1]Settings!$C$5,[1]Settings!$D$5))</f>
        <v>0</v>
      </c>
      <c r="CX26" s="61">
        <f t="shared" ca="1" si="46"/>
        <v>0</v>
      </c>
      <c r="CY26" s="61">
        <f t="shared" ca="1" si="47"/>
        <v>3.8461538461538463E-5</v>
      </c>
      <c r="CZ26" s="62">
        <f t="shared" ca="1" si="48"/>
        <v>54</v>
      </c>
      <c r="DA26" s="63" t="str">
        <f>IF(DC26&gt;0,"+","")</f>
        <v/>
      </c>
      <c r="DB26" s="64">
        <f ca="1">VLOOKUP(OFFSET(DB26,0,-2),[1]Settings!$J$8:$K$27,2)</f>
        <v>0</v>
      </c>
      <c r="DC26" s="29"/>
      <c r="DD26" s="30"/>
      <c r="DE26" s="60">
        <f>IF(ISNA(VLOOKUP(DC26,[1]Settings!$B$6:$D$45,IF(DH$4="Y",2,3),FALSE)+DD26*IF(DH$4="Y",[1]Settings!$C$5,[1]Settings!$D$5)),0, VLOOKUP(DC26,[1]Settings!$B$6:$D$45,IF(DH$4="Y",2,3),FALSE)+DD26*IF(DH$4="Y",[1]Settings!$C$5,[1]Settings!$D$5))</f>
        <v>0</v>
      </c>
      <c r="DF26" s="61">
        <f t="shared" ca="1" si="49"/>
        <v>0</v>
      </c>
      <c r="DG26" s="61">
        <f t="shared" ca="1" si="50"/>
        <v>3.8461538461538463E-5</v>
      </c>
      <c r="DH26" s="62">
        <f t="shared" ca="1" si="51"/>
        <v>54</v>
      </c>
      <c r="DI26" s="63" t="str">
        <f>IF(DK26&gt;0,"+","")</f>
        <v/>
      </c>
      <c r="DJ26" s="64">
        <f ca="1">VLOOKUP(OFFSET(DJ26,0,-2),[1]Settings!$J$8:$K$27,2)</f>
        <v>0</v>
      </c>
      <c r="DK26" s="29"/>
      <c r="DL26" s="30"/>
      <c r="DM26" s="60">
        <f>IF(ISNA(VLOOKUP(DK26,[1]Settings!$B$6:$D$45,IF(DP$4="Y",2,3),FALSE)+DL26*IF(DP$4="Y",[1]Settings!$C$5,[1]Settings!$D$5)),0, VLOOKUP(DK26,[1]Settings!$B$6:$D$45,IF(DP$4="Y",2,3),FALSE)+DL26*IF(DP$4="Y",[1]Settings!$C$5,[1]Settings!$D$5))</f>
        <v>0</v>
      </c>
      <c r="DN26" s="61">
        <f t="shared" ca="1" si="52"/>
        <v>0</v>
      </c>
      <c r="DO26" s="61">
        <f t="shared" ca="1" si="53"/>
        <v>3.8461538461538463E-5</v>
      </c>
      <c r="DP26" s="62">
        <f t="shared" ca="1" si="54"/>
        <v>51</v>
      </c>
      <c r="DQ26" s="63" t="str">
        <f>IF(DS26&gt;0,"+","")</f>
        <v/>
      </c>
      <c r="DR26" s="64">
        <f ca="1">VLOOKUP(OFFSET(DR26,0,-2),[1]Settings!$J$8:$K$27,2)</f>
        <v>0</v>
      </c>
      <c r="DS26" s="29"/>
      <c r="DT26" s="30"/>
      <c r="DU26" s="60">
        <f>IF(ISNA(VLOOKUP(DS26,[1]Settings!$B$6:$D$45,IF(DX$4="Y",2,3),FALSE)+DT26*IF(DX$4="Y",[1]Settings!$C$5,[1]Settings!$D$5)),0, VLOOKUP(DS26,[1]Settings!$B$6:$D$45,IF(DX$4="Y",2,3),FALSE)+DT26*IF(DX$4="Y",[1]Settings!$C$5,[1]Settings!$D$5))</f>
        <v>0</v>
      </c>
      <c r="DV26" s="61">
        <f t="shared" ca="1" si="55"/>
        <v>0</v>
      </c>
      <c r="DW26" s="61">
        <f t="shared" ca="1" si="87"/>
        <v>3.8461538461538463E-5</v>
      </c>
      <c r="DX26" s="62">
        <f t="shared" ca="1" si="56"/>
        <v>51</v>
      </c>
      <c r="DY26" s="63" t="str">
        <f>IF(EA26&gt;0,"+","")</f>
        <v/>
      </c>
      <c r="DZ26" s="64">
        <f ca="1">VLOOKUP(OFFSET(DZ26,0,-2),[1]Settings!$J$8:$K$27,2)</f>
        <v>0</v>
      </c>
      <c r="EA26" s="29"/>
      <c r="EB26" s="30"/>
      <c r="EC26" s="60">
        <f>IF(ISNA(VLOOKUP(EA26,[1]Settings!$B$6:$D$45,IF(EF$4="Y",2,3),FALSE)+EB26*IF(EF$4="Y",[1]Settings!$C$5,[1]Settings!$D$5)),0, VLOOKUP(EA26,[1]Settings!$B$6:$D$45,IF(EF$4="Y",2,3),FALSE)+EB26*IF(EF$4="Y",[1]Settings!$C$5,[1]Settings!$D$5))</f>
        <v>0</v>
      </c>
      <c r="ED26" s="61">
        <f t="shared" ca="1" si="88"/>
        <v>0</v>
      </c>
      <c r="EE26" s="61">
        <f t="shared" ca="1" si="57"/>
        <v>3.8461538461538463E-5</v>
      </c>
      <c r="EF26" s="65">
        <f t="shared" ca="1" si="58"/>
        <v>46</v>
      </c>
      <c r="EG26" s="66" t="str">
        <f>IF(EI26&gt;0,"+","")</f>
        <v/>
      </c>
      <c r="EH26" s="64">
        <f ca="1">VLOOKUP(OFFSET(EH26,0,-2),[1]Settings!$J$8:$K$27,2)</f>
        <v>0</v>
      </c>
      <c r="EI26" s="29"/>
      <c r="EJ26" s="30"/>
      <c r="EK26" s="60">
        <f>IF(ISNA(VLOOKUP(EI26,[1]Settings!$B$6:$D$45,IF(EN$4="Y",2,3),FALSE)+EJ26*IF(EN$4="Y",[1]Settings!$C$5,[1]Settings!$D$5)),0, VLOOKUP(EI26,[1]Settings!$B$6:$D$45,IF(EN$4="Y",2,3),FALSE)+EJ26*IF(EN$4="Y",[1]Settings!$C$5,[1]Settings!$D$5))</f>
        <v>0</v>
      </c>
      <c r="EL26" s="61">
        <f t="shared" ca="1" si="89"/>
        <v>0</v>
      </c>
      <c r="EM26" s="61">
        <f t="shared" ca="1" si="115"/>
        <v>3.8461538461538463E-5</v>
      </c>
      <c r="EN26" s="65">
        <f t="shared" ca="1" si="59"/>
        <v>48</v>
      </c>
      <c r="EO26" s="63" t="str">
        <f>IF(EQ26&gt;0,"+","")</f>
        <v/>
      </c>
      <c r="EP26" s="64">
        <f ca="1">VLOOKUP(OFFSET(EP26,0,-2),[1]Settings!$J$8:$K$27,2)</f>
        <v>0</v>
      </c>
      <c r="EQ26" s="29"/>
      <c r="ER26" s="30"/>
      <c r="ES26" s="60">
        <f>IF(ISNA(VLOOKUP(EQ26,[1]Settings!$B$6:$D$45,IF(EV$4="Y",2,3),FALSE)+ER26*IF(EV$4="Y",[1]Settings!$C$5,[1]Settings!$D$5)),0, VLOOKUP(EQ26,[1]Settings!$B$6:$D$45,IF(EV$4="Y",2,3),FALSE)+ER26*IF(EV$4="Y",[1]Settings!$C$5,[1]Settings!$D$5))</f>
        <v>0</v>
      </c>
      <c r="ET26" s="61">
        <f t="shared" ca="1" si="60"/>
        <v>0</v>
      </c>
      <c r="EU26" s="61">
        <f t="shared" ca="1" si="90"/>
        <v>3.8461538461538463E-5</v>
      </c>
      <c r="EV26" s="62">
        <f t="shared" ca="1" si="61"/>
        <v>49</v>
      </c>
      <c r="EW26" s="63" t="str">
        <f>IF(EY26&gt;0,"+","")</f>
        <v/>
      </c>
      <c r="EX26" s="64">
        <f ca="1">VLOOKUP(OFFSET(EX26,0,-2),[1]Settings!$J$8:$K$27,2)</f>
        <v>0</v>
      </c>
      <c r="EY26" s="29"/>
      <c r="EZ26" s="30"/>
      <c r="FA26" s="60">
        <f>IF(ISNA(VLOOKUP(EY26,[1]Settings!$B$6:$D$45,IF(FD$4="Y",2,3),FALSE)+EZ26*IF(FD$4="Y",[1]Settings!$C$5,[1]Settings!$D$5)),0, VLOOKUP(EY26,[1]Settings!$B$6:$D$45,IF(FD$4="Y",2,3),FALSE)+EZ26*IF(FD$4="Y",[1]Settings!$C$5,[1]Settings!$D$5))</f>
        <v>0</v>
      </c>
      <c r="FB26" s="61">
        <f t="shared" ca="1" si="118"/>
        <v>0</v>
      </c>
      <c r="FC26" s="61">
        <f t="shared" ca="1" si="91"/>
        <v>3.8461538461538463E-5</v>
      </c>
      <c r="FD26" s="62">
        <f t="shared" ca="1" si="63"/>
        <v>45</v>
      </c>
      <c r="FE26" s="63" t="str">
        <f>IF(FG26&gt;0,"+","")</f>
        <v/>
      </c>
      <c r="FF26" s="64">
        <f ca="1">VLOOKUP(OFFSET(FF26,0,-2),[1]Settings!$J$8:$K$27,2)</f>
        <v>0</v>
      </c>
      <c r="FG26" s="29"/>
      <c r="FH26" s="30"/>
      <c r="FI26" s="60">
        <f>IF(ISNA(VLOOKUP(FG26,[1]Settings!$B$6:$D$45,IF(FL$4="Y",2,3),FALSE)+FH26*IF(FL$4="Y",[1]Settings!$C$5,[1]Settings!$D$5)),0, VLOOKUP(FG26,[1]Settings!$B$6:$D$45,IF(FL$4="Y",2,3),FALSE)+FH26*IF(FL$4="Y",[1]Settings!$C$5,[1]Settings!$D$5))</f>
        <v>0</v>
      </c>
      <c r="FJ26" s="61">
        <f t="shared" ca="1" si="117"/>
        <v>0</v>
      </c>
      <c r="FK26" s="61">
        <f t="shared" ca="1" si="116"/>
        <v>3.8461538461538463E-5</v>
      </c>
      <c r="FL26" s="62">
        <f t="shared" ca="1" si="64"/>
        <v>43</v>
      </c>
      <c r="FM26" s="66" t="str">
        <f>IF(FO26&gt;0,"+","")</f>
        <v/>
      </c>
      <c r="FN26" s="64">
        <f ca="1">VLOOKUP(OFFSET(FN26,0,-2),[1]Settings!$J$8:$K$27,2)</f>
        <v>0</v>
      </c>
      <c r="FO26" s="29"/>
      <c r="FP26" s="30"/>
      <c r="FQ26" s="60">
        <f>IF(ISNA(VLOOKUP(FO26,[1]Settings!$B$6:$D$45,IF(FT$4="Y",2,3),FALSE)+FP26*IF(FT$4="Y",[1]Settings!$C$5,[1]Settings!$D$5)),0, VLOOKUP(FO26,[1]Settings!$B$6:$D$45,IF(FT$4="Y",2,3),FALSE)+FP26*IF(FT$4="Y",[1]Settings!$C$5,[1]Settings!$D$5))</f>
        <v>0</v>
      </c>
      <c r="FR26" s="61">
        <f t="shared" ca="1" si="65"/>
        <v>0</v>
      </c>
      <c r="FS26" s="61">
        <f t="shared" ca="1" si="92"/>
        <v>3.8461538461538463E-5</v>
      </c>
      <c r="FT26" s="62">
        <f t="shared" ca="1" si="66"/>
        <v>44</v>
      </c>
      <c r="FU26" s="67" t="str">
        <f>IF(FW26&gt;0,"+","")</f>
        <v/>
      </c>
      <c r="FV26" s="64">
        <f ca="1">VLOOKUP(OFFSET(FV26,0,-2),[1]Settings!$J$8:$K$27,2)</f>
        <v>0</v>
      </c>
      <c r="FW26" s="29"/>
      <c r="FX26" s="30"/>
      <c r="FY26" s="60">
        <f>IF(ISNA(VLOOKUP(FW26,[1]Settings!$B$6:$D$45,IF(GB$4="Y",2,3),FALSE)+FX26*IF(GB$4="Y",[1]Settings!$C$5,[1]Settings!$D$5)),0, VLOOKUP(FW26,[1]Settings!$B$6:$D$45,IF(GB$4="Y",2,3),FALSE)+FX26*IF(GB$4="Y",[1]Settings!$C$5,[1]Settings!$D$5))</f>
        <v>0</v>
      </c>
      <c r="FZ26" s="61">
        <f t="shared" si="93"/>
        <v>0</v>
      </c>
      <c r="GA26" s="61">
        <f t="shared" ca="1" si="94"/>
        <v>3.8461538461538463E-5</v>
      </c>
      <c r="GB26" s="62">
        <f t="shared" ca="1" si="67"/>
        <v>42</v>
      </c>
      <c r="GC26" s="67" t="str">
        <f>IF(GE26&gt;0,"+","")</f>
        <v/>
      </c>
      <c r="GD26" s="64">
        <f ca="1">VLOOKUP(OFFSET(GD26,0,-2),[1]Settings!$J$8:$K$27,2)</f>
        <v>0</v>
      </c>
      <c r="GE26" s="29"/>
      <c r="GF26" s="30"/>
      <c r="GG26" s="60">
        <f>IF(ISNA(VLOOKUP(GE26,[1]Settings!$B$6:$D$45,IF(GJ$4="Y",2,3),FALSE)+GF26*IF(GJ$4="Y",[1]Settings!$C$5,[1]Settings!$D$5)),0, VLOOKUP(GE26,[1]Settings!$B$6:$D$45,IF(GJ$4="Y",2,3),FALSE)+GF26*IF(GJ$4="Y",[1]Settings!$C$5,[1]Settings!$D$5))</f>
        <v>0</v>
      </c>
      <c r="GH26" s="61">
        <f t="shared" si="95"/>
        <v>0</v>
      </c>
      <c r="GI26" s="61">
        <f t="shared" ca="1" si="96"/>
        <v>3.8461538461538463E-5</v>
      </c>
      <c r="GJ26" s="62">
        <f t="shared" ca="1" si="68"/>
        <v>44</v>
      </c>
      <c r="GK26" s="67" t="str">
        <f>IF(GM26&gt;0,"+","")</f>
        <v/>
      </c>
      <c r="GL26" s="64">
        <f ca="1">VLOOKUP(OFFSET(GL26,0,-2),[1]Settings!$J$8:$K$27,2)</f>
        <v>0</v>
      </c>
      <c r="GM26" s="29"/>
      <c r="GN26" s="30"/>
      <c r="GO26" s="60">
        <f>IF(ISNA(VLOOKUP(GM26,[1]Settings!$B$6:$D$45,IF(GR$4="Y",2,3),FALSE)+GN26*IF(GR$4="Y",[1]Settings!$C$5,[1]Settings!$D$5)),0, VLOOKUP(GM26,[1]Settings!$B$6:$D$45,IF(GR$4="Y",2,3),FALSE)+GN26*IF(GR$4="Y",[1]Settings!$C$5,[1]Settings!$D$5))</f>
        <v>0</v>
      </c>
      <c r="GP26" s="61">
        <f t="shared" si="97"/>
        <v>0</v>
      </c>
      <c r="GQ26" s="61">
        <f t="shared" ca="1" si="98"/>
        <v>3.8461538461538463E-5</v>
      </c>
      <c r="GR26" s="62">
        <f t="shared" ca="1" si="69"/>
        <v>45</v>
      </c>
      <c r="GS26" s="67" t="str">
        <f>IF(GU26&gt;0,"+","")</f>
        <v/>
      </c>
      <c r="GT26" s="64">
        <f ca="1">VLOOKUP(OFFSET(GT26,0,-2),[1]Settings!$J$8:$K$27,2)</f>
        <v>0</v>
      </c>
      <c r="GU26" s="29"/>
      <c r="GV26" s="30"/>
      <c r="GW26" s="60">
        <f>IF(ISNA(VLOOKUP(GU26,[1]Settings!$B$6:$D$45,IF(GZ$4="Y",2,3),FALSE)+GV26*IF(GZ$4="Y",[1]Settings!$C$5,[1]Settings!$D$5)),0, VLOOKUP(GU26,[1]Settings!$B$6:$D$45,IF(GZ$4="Y",2,3),FALSE)+GV26*IF(GZ$4="Y",[1]Settings!$C$5,[1]Settings!$D$5))</f>
        <v>0</v>
      </c>
      <c r="GX26" s="61">
        <f t="shared" si="99"/>
        <v>0</v>
      </c>
      <c r="GY26" s="61">
        <f t="shared" ca="1" si="100"/>
        <v>3.8461538461538463E-5</v>
      </c>
      <c r="GZ26" s="65">
        <f t="shared" ca="1" si="70"/>
        <v>50</v>
      </c>
      <c r="HA26" s="66"/>
      <c r="HB26" s="64"/>
      <c r="HC26" s="29"/>
      <c r="HD26" s="30"/>
      <c r="HE26" s="60">
        <f>IF(ISNA(VLOOKUP(HC26,[1]Settings!$B$6:$D$45,IF(HH$4="Y",2,3),FALSE)+HD26*IF(HH$4="Y",[1]Settings!$C$5,[1]Settings!$D$5)),0, VLOOKUP(HC26,[1]Settings!$B$6:$D$45,IF(HH$4="Y",2,3),FALSE)+HD26*IF(HH$4="Y",[1]Settings!$C$5,[1]Settings!$D$5))</f>
        <v>0</v>
      </c>
      <c r="HF26" s="61">
        <f t="shared" si="71"/>
        <v>0</v>
      </c>
      <c r="HG26" s="61">
        <f t="shared" ca="1" si="101"/>
        <v>3.8461538461538463E-5</v>
      </c>
      <c r="HH26" s="62">
        <f t="shared" ca="1" si="72"/>
        <v>48</v>
      </c>
      <c r="HI26" s="67"/>
      <c r="HJ26" s="64"/>
      <c r="HK26" s="29"/>
      <c r="HL26" s="30"/>
      <c r="HM26" s="60">
        <f>IF(ISNA(VLOOKUP(HK26,[1]Settings!$B$6:$D$45,IF(HP$4="Y",2,3),FALSE)+HL26*IF(HP$4="Y",[1]Settings!$C$5,[1]Settings!$D$5)),0, VLOOKUP(HK26,[1]Settings!$B$6:$D$45,IF(HP$4="Y",2,3),FALSE)+HL26*IF(HP$4="Y",[1]Settings!$C$5,[1]Settings!$D$5))</f>
        <v>0</v>
      </c>
      <c r="HN26" s="61">
        <f t="shared" si="73"/>
        <v>0</v>
      </c>
      <c r="HO26" s="61">
        <f t="shared" ca="1" si="102"/>
        <v>3.8461538461538463E-5</v>
      </c>
      <c r="HP26" s="62">
        <f t="shared" ca="1" si="74"/>
        <v>49</v>
      </c>
      <c r="HQ26" s="67"/>
      <c r="HR26" s="64"/>
      <c r="HS26" s="29"/>
      <c r="HT26" s="30"/>
      <c r="HU26" s="60">
        <f>IF(ISNA(VLOOKUP(HS26,[1]Settings!$B$6:$D$45,IF(HX$4="Y",2,3),FALSE)+HT26*IF(HX$4="Y",[1]Settings!$C$5,[1]Settings!$D$5)),0, VLOOKUP(HS26,[1]Settings!$B$6:$D$45,IF(HX$4="Y",2,3),FALSE)+HT26*IF(HX$4="Y",[1]Settings!$C$5,[1]Settings!$D$5))</f>
        <v>0</v>
      </c>
      <c r="HV26" s="61">
        <f t="shared" si="75"/>
        <v>0</v>
      </c>
      <c r="HW26" s="61">
        <f t="shared" ca="1" si="103"/>
        <v>3.8461538461538463E-5</v>
      </c>
      <c r="HX26" s="62">
        <f t="shared" ca="1" si="76"/>
        <v>49</v>
      </c>
      <c r="HY26" s="67"/>
      <c r="HZ26" s="64"/>
      <c r="IA26" s="29"/>
      <c r="IB26" s="30"/>
      <c r="IC26" s="60">
        <f>IF(ISNA(VLOOKUP(IA26,[1]Settings!$B$6:$D$45,IF(IF$4="Y",2,3),FALSE)+IB26*IF(IF$4="Y",[1]Settings!$C$5,[1]Settings!$D$5)),0, VLOOKUP(IA26,[1]Settings!$B$6:$D$45,IF(IF$4="Y",2,3),FALSE)+IB26*IF(IF$4="Y",[1]Settings!$C$5,[1]Settings!$D$5))</f>
        <v>0</v>
      </c>
      <c r="ID26" s="61">
        <f t="shared" si="77"/>
        <v>0</v>
      </c>
      <c r="IE26" s="61">
        <f t="shared" ca="1" si="104"/>
        <v>3.8461538461538463E-5</v>
      </c>
      <c r="IF26" s="62">
        <f t="shared" ca="1" si="78"/>
        <v>46</v>
      </c>
      <c r="IG26" s="66"/>
      <c r="IH26" s="64"/>
      <c r="II26" s="29"/>
      <c r="IJ26" s="30"/>
      <c r="IK26" s="60">
        <f>IF(ISNA(VLOOKUP(II26,[1]Settings!$B$6:$D$45,IF(IN$4="Y",2,3),FALSE)+IJ26*IF(IN$4="Y",[1]Settings!$C$5,[1]Settings!$D$5)),0, VLOOKUP(II26,[1]Settings!$B$6:$D$45,IF(IN$4="Y",2,3),FALSE)+IJ26*IF(IN$4="Y",[1]Settings!$C$5,[1]Settings!$D$5))</f>
        <v>0</v>
      </c>
      <c r="IL26" s="61">
        <f t="shared" si="79"/>
        <v>0</v>
      </c>
      <c r="IM26" s="61">
        <f t="shared" ca="1" si="105"/>
        <v>3.8461538461538463E-5</v>
      </c>
      <c r="IN26" s="62">
        <f t="shared" ca="1" si="80"/>
        <v>47</v>
      </c>
      <c r="IO26" s="67"/>
      <c r="IP26" s="64"/>
      <c r="IQ26" s="29"/>
      <c r="IR26" s="30"/>
      <c r="IS26" s="60">
        <f>IF(ISNA(VLOOKUP(IQ26,[1]Settings!$B$6:$D$45,IF(IV$4="Y",2,3),FALSE)+IR26*IF(IV$4="Y",[1]Settings!$C$5,[1]Settings!$D$5)),0, VLOOKUP(IQ26,[1]Settings!$B$6:$D$45,IF(IV$4="Y",2,3),FALSE)+IR26*IF(IV$4="Y",[1]Settings!$C$5,[1]Settings!$D$5))</f>
        <v>0</v>
      </c>
      <c r="IT26" s="61">
        <f t="shared" si="81"/>
        <v>0</v>
      </c>
      <c r="IU26" s="61">
        <f t="shared" ca="1" si="106"/>
        <v>3.8461538461538463E-5</v>
      </c>
      <c r="IV26" s="62">
        <f t="shared" ca="1" si="82"/>
        <v>48</v>
      </c>
      <c r="IW26" s="67"/>
      <c r="IX26" s="64"/>
      <c r="IY26" s="29"/>
      <c r="IZ26" s="30"/>
      <c r="JA26" s="60">
        <f>IF(ISNA(VLOOKUP(IY26,[1]Settings!$B$6:$D$45,IF(JD$4="Y",2,3),FALSE)+IZ26*IF(JD$4="Y",[1]Settings!$C$5,[1]Settings!$D$5)),0, VLOOKUP(IY26,[1]Settings!$B$6:$D$45,IF(JD$4="Y",2,3),FALSE)+IZ26*IF(JD$4="Y",[1]Settings!$C$5,[1]Settings!$D$5))</f>
        <v>0</v>
      </c>
      <c r="JB26" s="61">
        <f t="shared" si="83"/>
        <v>0</v>
      </c>
      <c r="JC26" s="61">
        <f t="shared" ca="1" si="107"/>
        <v>3.8461538461538463E-5</v>
      </c>
      <c r="JD26" s="62">
        <f t="shared" ca="1" si="84"/>
        <v>48</v>
      </c>
      <c r="JE26" s="67"/>
      <c r="JF26" s="64"/>
      <c r="JG26" s="29">
        <v>3</v>
      </c>
      <c r="JH26" s="30">
        <v>1</v>
      </c>
      <c r="JI26" s="60">
        <f>IF(ISNA(VLOOKUP(JG26,[1]Settings!$B$6:$D$45,IF(JL$4="Y",2,3),FALSE)+JH26*IF(JL$4="Y",[1]Settings!$C$5,[1]Settings!$D$5)),0, VLOOKUP(JG26,[1]Settings!$B$6:$D$45,IF(JL$4="Y",2,3),FALSE)+JH26*IF(JL$4="Y",[1]Settings!$C$5,[1]Settings!$D$5))</f>
        <v>21</v>
      </c>
      <c r="JJ26" s="61">
        <f t="shared" si="85"/>
        <v>21</v>
      </c>
      <c r="JK26" s="61">
        <f t="shared" ca="1" si="108"/>
        <v>21.000038461538463</v>
      </c>
      <c r="JL26" s="62">
        <f t="shared" ca="1" si="86"/>
        <v>17</v>
      </c>
    </row>
    <row r="27" spans="1:272">
      <c r="A27" s="59" t="s">
        <v>107</v>
      </c>
      <c r="B27" s="59"/>
      <c r="D27" s="30"/>
      <c r="E27" s="60">
        <f>IF(ISNA(VLOOKUP(C27,[1]Settings!$B$6:$D$45,IF(H$4="Y",2,3),FALSE)+D27*IF(H$4="Y",[1]Settings!$C$5,[1]Settings!$D$5)),0, VLOOKUP(C27,[1]Settings!$B$6:$D$45,IF(H$4="Y",2,3),FALSE)+D27*IF(H$4="Y",[1]Settings!$C$5,[1]Settings!$D$5))</f>
        <v>0</v>
      </c>
      <c r="F27" s="61">
        <f t="shared" si="0"/>
        <v>0</v>
      </c>
      <c r="G27" s="61">
        <f t="shared" si="1"/>
        <v>3.7037037037037037E-5</v>
      </c>
      <c r="H27" s="62">
        <f t="shared" si="2"/>
        <v>33</v>
      </c>
      <c r="I27" s="63" t="str">
        <f t="shared" si="3"/>
        <v/>
      </c>
      <c r="J27" s="64">
        <f ca="1">VLOOKUP(OFFSET(J27,0,-2),[1]Settings!$F$8:$G$27,2)</f>
        <v>0</v>
      </c>
      <c r="L27" s="30"/>
      <c r="M27" s="60">
        <f>IF(ISNA(VLOOKUP(K27,[1]Settings!$B$6:$D$45,IF(P$4="Y",2,3),FALSE)+L27*IF(P$4="Y",[1]Settings!$C$5,[1]Settings!$D$5)),0, VLOOKUP(K27,[1]Settings!$B$6:$D$45,IF(P$4="Y",2,3),FALSE)+L27*IF(P$4="Y",[1]Settings!$C$5,[1]Settings!$D$5))</f>
        <v>0</v>
      </c>
      <c r="N27" s="61">
        <f t="shared" si="4"/>
        <v>0</v>
      </c>
      <c r="O27" s="61">
        <f t="shared" ca="1" si="5"/>
        <v>3.7037037037037037E-5</v>
      </c>
      <c r="P27" s="62">
        <f t="shared" ca="1" si="6"/>
        <v>33</v>
      </c>
      <c r="Q27" s="63" t="str">
        <f t="shared" si="7"/>
        <v/>
      </c>
      <c r="R27" s="64">
        <f ca="1">VLOOKUP(OFFSET(R27,0,-2),[1]Settings!$F$8:$G$27,2)</f>
        <v>0</v>
      </c>
      <c r="T27" s="30"/>
      <c r="U27" s="60">
        <f>IF(ISNA(VLOOKUP(S27,[1]Settings!$B$6:$D$45,IF(X$4="Y",2,3),FALSE)+T27*IF(X$4="Y",[1]Settings!$C$5,[1]Settings!$D$5)),0, VLOOKUP(S27,[1]Settings!$B$6:$D$45,IF(X$4="Y",2,3),FALSE)+T27*IF(X$4="Y",[1]Settings!$C$5,[1]Settings!$D$5))</f>
        <v>0</v>
      </c>
      <c r="V27" s="61">
        <f t="shared" si="8"/>
        <v>0</v>
      </c>
      <c r="W27" s="61">
        <f t="shared" ca="1" si="9"/>
        <v>3.7037037037037037E-5</v>
      </c>
      <c r="X27" s="62">
        <f t="shared" ca="1" si="10"/>
        <v>34</v>
      </c>
      <c r="Y27" s="63" t="str">
        <f t="shared" si="11"/>
        <v/>
      </c>
      <c r="Z27" s="64">
        <f ca="1">VLOOKUP(OFFSET(Z27,0,-2),[1]Settings!$F$8:$G$27,2)</f>
        <v>0</v>
      </c>
      <c r="AB27" s="30"/>
      <c r="AC27" s="60">
        <f>IF(ISNA(VLOOKUP(AA27,[1]Settings!$B$6:$D$45,IF(AF$4="Y",2,3),FALSE)+AB27*IF(AF$4="Y",[1]Settings!$C$5,[1]Settings!$D$5)),0, VLOOKUP(AA27,[1]Settings!$B$6:$D$45,IF(AF$4="Y",2,3),FALSE)+AB27*IF(AF$4="Y",[1]Settings!$C$5,[1]Settings!$D$5))</f>
        <v>0</v>
      </c>
      <c r="AD27" s="61">
        <f t="shared" si="12"/>
        <v>0</v>
      </c>
      <c r="AE27" s="61">
        <f t="shared" ca="1" si="13"/>
        <v>3.7037037037037037E-5</v>
      </c>
      <c r="AF27" s="62">
        <f t="shared" ca="1" si="14"/>
        <v>36</v>
      </c>
      <c r="AG27" s="63" t="str">
        <f t="shared" si="15"/>
        <v/>
      </c>
      <c r="AH27" s="64">
        <f ca="1">VLOOKUP(OFFSET(AH27,0,-2),[1]Settings!$F$8:$G$27,2)</f>
        <v>0</v>
      </c>
      <c r="AJ27" s="30"/>
      <c r="AK27" s="60">
        <f>IF(ISNA(VLOOKUP(AI27,[1]Settings!$B$6:$D$45,IF(AN$4="Y",2,3),FALSE)+AJ27*IF(AN$4="Y",[1]Settings!$C$5,[1]Settings!$D$5)),0, VLOOKUP(AI27,[1]Settings!$B$6:$D$45,IF(AN$4="Y",2,3),FALSE)+AJ27*IF(AN$4="Y",[1]Settings!$C$5,[1]Settings!$D$5))</f>
        <v>0</v>
      </c>
      <c r="AL27" s="61">
        <f t="shared" si="16"/>
        <v>0</v>
      </c>
      <c r="AM27" s="61">
        <f t="shared" ca="1" si="17"/>
        <v>3.7037037037037037E-5</v>
      </c>
      <c r="AN27" s="62">
        <f t="shared" ca="1" si="18"/>
        <v>36</v>
      </c>
      <c r="AO27" s="63" t="str">
        <f t="shared" si="19"/>
        <v/>
      </c>
      <c r="AP27" s="64">
        <f ca="1">VLOOKUP(OFFSET(AP27,0,-2),[1]Settings!$F$8:$G$27,2)</f>
        <v>0</v>
      </c>
      <c r="AR27" s="30"/>
      <c r="AS27" s="60">
        <f>IF(ISNA(VLOOKUP(AQ27,[1]Settings!$B$6:$D$45,IF(AV$4="Y",2,3),FALSE)+AR27*IF(AV$4="Y",[1]Settings!$C$5,[1]Settings!$D$5)),0, VLOOKUP(AQ27,[1]Settings!$B$6:$D$45,IF(AV$4="Y",2,3),FALSE)+AR27*IF(AV$4="Y",[1]Settings!$C$5,[1]Settings!$D$5))</f>
        <v>0</v>
      </c>
      <c r="AT27" s="61">
        <f t="shared" si="20"/>
        <v>0</v>
      </c>
      <c r="AU27" s="61">
        <f t="shared" ca="1" si="21"/>
        <v>3.7037037037037037E-5</v>
      </c>
      <c r="AV27" s="62">
        <f t="shared" ca="1" si="22"/>
        <v>37</v>
      </c>
      <c r="AW27" s="63" t="str">
        <f t="shared" si="23"/>
        <v/>
      </c>
      <c r="AX27" s="64">
        <f ca="1">VLOOKUP(OFFSET(AX27,0,-2),[1]Settings!$F$8:$G$27,2)</f>
        <v>0</v>
      </c>
      <c r="AZ27" s="30"/>
      <c r="BA27" s="60">
        <f>IF(ISNA(VLOOKUP(AY27,[1]Settings!$B$6:$D$45,IF(BD$4="Y",2,3),FALSE)+AZ27*IF(BD$4="Y",[1]Settings!$C$5,[1]Settings!$D$5)),0, VLOOKUP(AY27,[1]Settings!$B$6:$D$45,IF(BD$4="Y",2,3),FALSE)+AZ27*IF(BD$4="Y",[1]Settings!$C$5,[1]Settings!$D$5))</f>
        <v>0</v>
      </c>
      <c r="BB27" s="61">
        <f t="shared" si="24"/>
        <v>0</v>
      </c>
      <c r="BC27" s="61">
        <f t="shared" ca="1" si="25"/>
        <v>3.7037037037037037E-5</v>
      </c>
      <c r="BD27" s="62">
        <f t="shared" ca="1" si="26"/>
        <v>37</v>
      </c>
      <c r="BE27" s="63" t="str">
        <f t="shared" si="27"/>
        <v/>
      </c>
      <c r="BF27" s="64">
        <f ca="1">VLOOKUP(OFFSET(BF27,0,-2),[1]Settings!$F$8:$G$27,2)</f>
        <v>0</v>
      </c>
      <c r="BH27" s="30"/>
      <c r="BI27" s="60">
        <f>IF(ISNA(VLOOKUP(BG27,[1]Settings!$B$6:$D$45,IF(BL$4="Y",2,3),FALSE)+BH27*IF(BL$4="Y",[1]Settings!$C$5,[1]Settings!$D$5)),0, VLOOKUP(BG27,[1]Settings!$B$6:$D$45,IF(BL$4="Y",2,3),FALSE)+BH27*IF(BL$4="Y",[1]Settings!$C$5,[1]Settings!$D$5))</f>
        <v>0</v>
      </c>
      <c r="BJ27" s="61">
        <f t="shared" si="28"/>
        <v>0</v>
      </c>
      <c r="BK27" s="61">
        <f t="shared" ca="1" si="29"/>
        <v>3.7037037037037037E-5</v>
      </c>
      <c r="BL27" s="62">
        <f t="shared" ca="1" si="30"/>
        <v>38</v>
      </c>
      <c r="BM27" s="63" t="str">
        <f t="shared" si="31"/>
        <v/>
      </c>
      <c r="BN27" s="64">
        <f ca="1">VLOOKUP(OFFSET(BN27,0,-2),[1]Settings!$F$8:$G$27,2)</f>
        <v>0</v>
      </c>
      <c r="BP27" s="30"/>
      <c r="BQ27" s="60">
        <f>IF(ISNA(VLOOKUP(BO27,[1]Settings!$B$6:$D$45,IF(BT$4="Y",2,3),FALSE)+BP27*IF(BT$4="Y",[1]Settings!$C$5,[1]Settings!$D$5)),0, VLOOKUP(BO27,[1]Settings!$B$6:$D$45,IF(BT$4="Y",2,3),FALSE)+BP27*IF(BT$4="Y",[1]Settings!$C$5,[1]Settings!$D$5))</f>
        <v>0</v>
      </c>
      <c r="BR27" s="61">
        <f t="shared" si="32"/>
        <v>0</v>
      </c>
      <c r="BS27" s="61">
        <f t="shared" ca="1" si="33"/>
        <v>3.7037037037037037E-5</v>
      </c>
      <c r="BT27" s="62">
        <f t="shared" ca="1" si="34"/>
        <v>39</v>
      </c>
      <c r="BU27" s="63" t="str">
        <f t="shared" si="35"/>
        <v/>
      </c>
      <c r="BV27" s="64">
        <f ca="1">VLOOKUP(OFFSET(BV27,0,-2),[1]Settings!$F$8:$G$27,2)</f>
        <v>0</v>
      </c>
      <c r="BX27" s="30"/>
      <c r="BY27" s="60">
        <f>IF(ISNA(VLOOKUP(BW27,[1]Settings!$B$6:$D$45,IF(CB$4="Y",2,3),FALSE)+BX27*IF(CB$4="Y",[1]Settings!$C$5,[1]Settings!$D$5)),0, VLOOKUP(BW27,[1]Settings!$B$6:$D$45,IF(CB$4="Y",2,3),FALSE)+BX27*IF(CB$4="Y",[1]Settings!$C$5,[1]Settings!$D$5))</f>
        <v>0</v>
      </c>
      <c r="BZ27" s="61">
        <f t="shared" si="36"/>
        <v>0</v>
      </c>
      <c r="CA27" s="61">
        <f t="shared" ca="1" si="37"/>
        <v>3.7037037037037037E-5</v>
      </c>
      <c r="CB27" s="62">
        <f t="shared" ca="1" si="38"/>
        <v>44</v>
      </c>
      <c r="CC27" s="63" t="str">
        <f t="shared" si="39"/>
        <v/>
      </c>
      <c r="CD27" s="64">
        <f ca="1">VLOOKUP(OFFSET(CD27,0,-2),[1]Settings!$F$8:$G$27,2)</f>
        <v>0</v>
      </c>
      <c r="CF27" s="30"/>
      <c r="CG27" s="60">
        <f>IF(ISNA(VLOOKUP(CE27,[1]Settings!$B$6:$D$45,IF(CJ$4="Y",2,3),FALSE)+CF27*IF(CJ$4="Y",[1]Settings!$C$5,[1]Settings!$D$5)),0, VLOOKUP(CE27,[1]Settings!$B$6:$D$45,IF(CJ$4="Y",2,3),FALSE)+CF27*IF(CJ$4="Y",[1]Settings!$C$5,[1]Settings!$D$5))</f>
        <v>0</v>
      </c>
      <c r="CH27" s="61">
        <f t="shared" si="40"/>
        <v>0</v>
      </c>
      <c r="CI27" s="61">
        <f t="shared" ca="1" si="41"/>
        <v>3.7037037037037037E-5</v>
      </c>
      <c r="CJ27" s="65">
        <f t="shared" ca="1" si="42"/>
        <v>50</v>
      </c>
      <c r="CK27" s="66" t="str">
        <f t="shared" si="114"/>
        <v/>
      </c>
      <c r="CL27" s="64">
        <f ca="1">VLOOKUP(OFFSET(CL27,0,-2),[1]Settings!$J$8:$K$27,2)</f>
        <v>0</v>
      </c>
      <c r="CN27" s="30"/>
      <c r="CO27" s="60">
        <f>IF(ISNA(VLOOKUP(CM27,[1]Settings!$B$6:$D$45,IF(CR$4="Y",2,3),FALSE)+CN27*IF(CR$4="Y",[1]Settings!$C$5,[1]Settings!$D$5)),0, VLOOKUP(CM27,[1]Settings!$B$6:$D$45,IF(CR$4="Y",2,3),FALSE)+CN27*IF(CR$4="Y",[1]Settings!$C$5,[1]Settings!$D$5))</f>
        <v>0</v>
      </c>
      <c r="CP27" s="61">
        <f t="shared" ca="1" si="43"/>
        <v>0</v>
      </c>
      <c r="CQ27" s="61">
        <f t="shared" ca="1" si="44"/>
        <v>3.7037037037037037E-5</v>
      </c>
      <c r="CR27" s="65">
        <f t="shared" ca="1" si="45"/>
        <v>51</v>
      </c>
      <c r="CS27" s="63" t="str">
        <f t="shared" si="119"/>
        <v/>
      </c>
      <c r="CT27" s="64">
        <f ca="1">VLOOKUP(OFFSET(CT27,0,-2),[1]Settings!$J$8:$K$27,2)</f>
        <v>0</v>
      </c>
      <c r="CU27" s="29"/>
      <c r="CV27" s="30"/>
      <c r="CW27" s="60">
        <f>IF(ISNA(VLOOKUP(CU27,[1]Settings!$B$6:$D$45,IF(CZ$4="Y",2,3),FALSE)+CV27*IF(CZ$4="Y",[1]Settings!$C$5,[1]Settings!$D$5)),0, VLOOKUP(CU27,[1]Settings!$B$6:$D$45,IF(CZ$4="Y",2,3),FALSE)+CV27*IF(CZ$4="Y",[1]Settings!$C$5,[1]Settings!$D$5))</f>
        <v>0</v>
      </c>
      <c r="CX27" s="61">
        <f t="shared" ca="1" si="46"/>
        <v>0</v>
      </c>
      <c r="CY27" s="61">
        <f t="shared" ca="1" si="47"/>
        <v>3.7037037037037037E-5</v>
      </c>
      <c r="CZ27" s="62">
        <f t="shared" ca="1" si="48"/>
        <v>55</v>
      </c>
      <c r="DA27" s="63" t="str">
        <f t="shared" si="120"/>
        <v/>
      </c>
      <c r="DB27" s="64">
        <f ca="1">VLOOKUP(OFFSET(DB27,0,-2),[1]Settings!$J$8:$K$27,2)</f>
        <v>0</v>
      </c>
      <c r="DC27" s="29"/>
      <c r="DD27" s="30"/>
      <c r="DE27" s="60">
        <f>IF(ISNA(VLOOKUP(DC27,[1]Settings!$B$6:$D$45,IF(DH$4="Y",2,3),FALSE)+DD27*IF(DH$4="Y",[1]Settings!$C$5,[1]Settings!$D$5)),0, VLOOKUP(DC27,[1]Settings!$B$6:$D$45,IF(DH$4="Y",2,3),FALSE)+DD27*IF(DH$4="Y",[1]Settings!$C$5,[1]Settings!$D$5))</f>
        <v>0</v>
      </c>
      <c r="DF27" s="61">
        <f t="shared" ca="1" si="49"/>
        <v>0</v>
      </c>
      <c r="DG27" s="61">
        <f t="shared" ca="1" si="50"/>
        <v>3.7037037037037037E-5</v>
      </c>
      <c r="DH27" s="62">
        <f t="shared" ca="1" si="51"/>
        <v>55</v>
      </c>
      <c r="DI27" s="63" t="str">
        <f t="shared" si="121"/>
        <v/>
      </c>
      <c r="DJ27" s="64">
        <f ca="1">VLOOKUP(OFFSET(DJ27,0,-2),[1]Settings!$J$8:$K$27,2)</f>
        <v>0</v>
      </c>
      <c r="DK27" s="29"/>
      <c r="DL27" s="30"/>
      <c r="DM27" s="60">
        <f>IF(ISNA(VLOOKUP(DK27,[1]Settings!$B$6:$D$45,IF(DP$4="Y",2,3),FALSE)+DL27*IF(DP$4="Y",[1]Settings!$C$5,[1]Settings!$D$5)),0, VLOOKUP(DK27,[1]Settings!$B$6:$D$45,IF(DP$4="Y",2,3),FALSE)+DL27*IF(DP$4="Y",[1]Settings!$C$5,[1]Settings!$D$5))</f>
        <v>0</v>
      </c>
      <c r="DN27" s="61">
        <f t="shared" ca="1" si="52"/>
        <v>0</v>
      </c>
      <c r="DO27" s="61">
        <f t="shared" ca="1" si="53"/>
        <v>3.7037037037037037E-5</v>
      </c>
      <c r="DP27" s="62">
        <f t="shared" ca="1" si="54"/>
        <v>52</v>
      </c>
      <c r="DQ27" s="63" t="str">
        <f t="shared" si="122"/>
        <v/>
      </c>
      <c r="DR27" s="64">
        <f ca="1">VLOOKUP(OFFSET(DR27,0,-2),[1]Settings!$J$8:$K$27,2)</f>
        <v>0</v>
      </c>
      <c r="DS27" s="29"/>
      <c r="DT27" s="30"/>
      <c r="DU27" s="60">
        <f>IF(ISNA(VLOOKUP(DS27,[1]Settings!$B$6:$D$45,IF(DX$4="Y",2,3),FALSE)+DT27*IF(DX$4="Y",[1]Settings!$C$5,[1]Settings!$D$5)),0, VLOOKUP(DS27,[1]Settings!$B$6:$D$45,IF(DX$4="Y",2,3),FALSE)+DT27*IF(DX$4="Y",[1]Settings!$C$5,[1]Settings!$D$5))</f>
        <v>0</v>
      </c>
      <c r="DV27" s="61">
        <f t="shared" ca="1" si="55"/>
        <v>0</v>
      </c>
      <c r="DW27" s="61">
        <f t="shared" ca="1" si="87"/>
        <v>3.7037037037037037E-5</v>
      </c>
      <c r="DX27" s="62">
        <f t="shared" ca="1" si="56"/>
        <v>52</v>
      </c>
      <c r="DY27" s="63" t="s">
        <v>93</v>
      </c>
      <c r="DZ27" s="64">
        <f ca="1">VLOOKUP(OFFSET(DZ27,0,-2),[1]Settings!$J$8:$K$27,2)</f>
        <v>0</v>
      </c>
      <c r="EA27" s="29">
        <v>4</v>
      </c>
      <c r="EB27" s="30">
        <v>1</v>
      </c>
      <c r="EC27" s="60">
        <f>IF(ISNA(VLOOKUP(EA27,[1]Settings!$B$6:$D$45,IF(EF$4="Y",2,3),FALSE)+EB27*IF(EF$4="Y",[1]Settings!$C$5,[1]Settings!$D$5)),0, VLOOKUP(EA27,[1]Settings!$B$6:$D$45,IF(EF$4="Y",2,3),FALSE)+EB27*IF(EF$4="Y",[1]Settings!$C$5,[1]Settings!$D$5))</f>
        <v>19</v>
      </c>
      <c r="ED27" s="61">
        <f t="shared" ca="1" si="88"/>
        <v>17.479999999999997</v>
      </c>
      <c r="EE27" s="61">
        <f t="shared" ca="1" si="57"/>
        <v>17.480037037037032</v>
      </c>
      <c r="EF27" s="65">
        <f t="shared" ca="1" si="58"/>
        <v>15</v>
      </c>
      <c r="EG27" s="66" t="s">
        <v>93</v>
      </c>
      <c r="EH27" s="64">
        <f ca="1">VLOOKUP(OFFSET(EH27,0,-2),[1]Settings!$J$8:$K$27,2)</f>
        <v>0.03</v>
      </c>
      <c r="EI27" s="29"/>
      <c r="EJ27" s="30"/>
      <c r="EK27" s="60">
        <f>IF(ISNA(VLOOKUP(EI27,[1]Settings!$B$6:$D$45,IF(EN$4="Y",2,3),FALSE)+EJ27*IF(EN$4="Y",[1]Settings!$C$5,[1]Settings!$D$5)),0, VLOOKUP(EI27,[1]Settings!$B$6:$D$45,IF(EN$4="Y",2,3),FALSE)+EJ27*IF(EN$4="Y",[1]Settings!$C$5,[1]Settings!$D$5))</f>
        <v>0</v>
      </c>
      <c r="EL27" s="61">
        <f t="shared" ca="1" si="89"/>
        <v>0</v>
      </c>
      <c r="EM27" s="61">
        <f t="shared" ca="1" si="115"/>
        <v>17.480037037037032</v>
      </c>
      <c r="EN27" s="65">
        <f t="shared" ca="1" si="59"/>
        <v>17</v>
      </c>
      <c r="EO27" s="63"/>
      <c r="EP27" s="64">
        <f ca="1">VLOOKUP(OFFSET(EP27,0,-2),[1]Settings!$J$8:$K$27,2)</f>
        <v>0</v>
      </c>
      <c r="EQ27" s="29">
        <v>13</v>
      </c>
      <c r="ER27" s="30"/>
      <c r="ES27" s="60">
        <f>IF(ISNA(VLOOKUP(EQ27,[1]Settings!$B$6:$D$45,IF(EV$4="Y",2,3),FALSE)+ER27*IF(EV$4="Y",[1]Settings!$C$5,[1]Settings!$D$5)),0, VLOOKUP(EQ27,[1]Settings!$B$6:$D$45,IF(EV$4="Y",2,3),FALSE)+ER27*IF(EV$4="Y",[1]Settings!$C$5,[1]Settings!$D$5))</f>
        <v>8</v>
      </c>
      <c r="ET27" s="61">
        <f t="shared" ca="1" si="60"/>
        <v>6.56</v>
      </c>
      <c r="EU27" s="61">
        <f t="shared" ca="1" si="90"/>
        <v>24.040037037037031</v>
      </c>
      <c r="EV27" s="62">
        <f t="shared" ca="1" si="61"/>
        <v>11</v>
      </c>
      <c r="EW27" s="63" t="s">
        <v>93</v>
      </c>
      <c r="EX27" s="64">
        <f ca="1">VLOOKUP(OFFSET(EX27,0,-2),[1]Settings!$J$8:$K$27,2)</f>
        <v>0.05</v>
      </c>
      <c r="EY27" s="29"/>
      <c r="EZ27" s="30"/>
      <c r="FA27" s="60">
        <f>IF(ISNA(VLOOKUP(EY27,[1]Settings!$B$6:$D$45,IF(FD$4="Y",2,3),FALSE)+EZ27*IF(FD$4="Y",[1]Settings!$C$5,[1]Settings!$D$5)),0, VLOOKUP(EY27,[1]Settings!$B$6:$D$45,IF(FD$4="Y",2,3),FALSE)+EZ27*IF(FD$4="Y",[1]Settings!$C$5,[1]Settings!$D$5))</f>
        <v>0</v>
      </c>
      <c r="FB27" s="61">
        <f t="shared" ca="1" si="118"/>
        <v>0</v>
      </c>
      <c r="FC27" s="61">
        <f t="shared" ca="1" si="91"/>
        <v>24.040037037037031</v>
      </c>
      <c r="FD27" s="62">
        <f t="shared" ca="1" si="63"/>
        <v>16</v>
      </c>
      <c r="FE27" s="63"/>
      <c r="FF27" s="64">
        <f ca="1">VLOOKUP(OFFSET(FF27,0,-2),[1]Settings!$J$8:$K$27,2)</f>
        <v>0</v>
      </c>
      <c r="FG27" s="29">
        <v>17</v>
      </c>
      <c r="FH27" s="30"/>
      <c r="FI27" s="60">
        <f>IF(ISNA(VLOOKUP(FG27,[1]Settings!$B$6:$D$45,IF(FL$4="Y",2,3),FALSE)+FH27*IF(FL$4="Y",[1]Settings!$C$5,[1]Settings!$D$5)),0, VLOOKUP(FG27,[1]Settings!$B$6:$D$45,IF(FL$4="Y",2,3),FALSE)+FH27*IF(FL$4="Y",[1]Settings!$C$5,[1]Settings!$D$5))</f>
        <v>4</v>
      </c>
      <c r="FJ27" s="61">
        <f t="shared" ca="1" si="117"/>
        <v>3.36</v>
      </c>
      <c r="FK27" s="61">
        <f t="shared" ca="1" si="116"/>
        <v>9.9200370370370337</v>
      </c>
      <c r="FL27" s="62">
        <f t="shared" ca="1" si="64"/>
        <v>25</v>
      </c>
      <c r="FM27" s="66"/>
      <c r="FN27" s="64">
        <f ca="1">VLOOKUP(OFFSET(FN27,0,-2),[1]Settings!$J$8:$K$27,2)</f>
        <v>0</v>
      </c>
      <c r="FO27" s="29"/>
      <c r="FP27" s="30"/>
      <c r="FQ27" s="60">
        <f>IF(ISNA(VLOOKUP(FO27,[1]Settings!$B$6:$D$45,IF(FT$4="Y",2,3),FALSE)+FP27*IF(FT$4="Y",[1]Settings!$C$5,[1]Settings!$D$5)),0, VLOOKUP(FO27,[1]Settings!$B$6:$D$45,IF(FT$4="Y",2,3),FALSE)+FP27*IF(FT$4="Y",[1]Settings!$C$5,[1]Settings!$D$5))</f>
        <v>0</v>
      </c>
      <c r="FR27" s="61">
        <f t="shared" ca="1" si="65"/>
        <v>0</v>
      </c>
      <c r="FS27" s="61">
        <f t="shared" ca="1" si="92"/>
        <v>3.360037037037034</v>
      </c>
      <c r="FT27" s="62">
        <f t="shared" ca="1" si="66"/>
        <v>32</v>
      </c>
      <c r="FU27" s="67"/>
      <c r="FV27" s="64"/>
      <c r="FW27" s="29">
        <v>17</v>
      </c>
      <c r="FX27" s="30"/>
      <c r="FY27" s="60">
        <f>IF(ISNA(VLOOKUP(FW27,[1]Settings!$B$6:$D$45,IF(GB$4="Y",2,3),FALSE)+FX27*IF(GB$4="Y",[1]Settings!$C$5,[1]Settings!$D$5)),0, VLOOKUP(FW27,[1]Settings!$B$6:$D$45,IF(GB$4="Y",2,3),FALSE)+FX27*IF(GB$4="Y",[1]Settings!$C$5,[1]Settings!$D$5))</f>
        <v>4</v>
      </c>
      <c r="FZ27" s="61">
        <f t="shared" si="93"/>
        <v>4</v>
      </c>
      <c r="GA27" s="61">
        <f t="shared" ca="1" si="94"/>
        <v>7.360037037037034</v>
      </c>
      <c r="GB27" s="62">
        <f t="shared" ca="1" si="67"/>
        <v>28</v>
      </c>
      <c r="GC27" s="67"/>
      <c r="GD27" s="64"/>
      <c r="GE27" s="29">
        <v>19</v>
      </c>
      <c r="GF27" s="30"/>
      <c r="GG27" s="60">
        <f>IF(ISNA(VLOOKUP(GE27,[1]Settings!$B$6:$D$45,IF(GJ$4="Y",2,3),FALSE)+GF27*IF(GJ$4="Y",[1]Settings!$C$5,[1]Settings!$D$5)),0, VLOOKUP(GE27,[1]Settings!$B$6:$D$45,IF(GJ$4="Y",2,3),FALSE)+GF27*IF(GJ$4="Y",[1]Settings!$C$5,[1]Settings!$D$5))</f>
        <v>2</v>
      </c>
      <c r="GH27" s="61">
        <f t="shared" si="95"/>
        <v>2</v>
      </c>
      <c r="GI27" s="61">
        <f t="shared" ca="1" si="96"/>
        <v>9.3600370370370349</v>
      </c>
      <c r="GJ27" s="62">
        <f t="shared" ca="1" si="68"/>
        <v>30</v>
      </c>
      <c r="GK27" s="67"/>
      <c r="GL27" s="64"/>
      <c r="GM27" s="29"/>
      <c r="GN27" s="30"/>
      <c r="GO27" s="60">
        <f>IF(ISNA(VLOOKUP(GM27,[1]Settings!$B$6:$D$45,IF(GR$4="Y",2,3),FALSE)+GN27*IF(GR$4="Y",[1]Settings!$C$5,[1]Settings!$D$5)),0, VLOOKUP(GM27,[1]Settings!$B$6:$D$45,IF(GR$4="Y",2,3),FALSE)+GN27*IF(GR$4="Y",[1]Settings!$C$5,[1]Settings!$D$5))</f>
        <v>0</v>
      </c>
      <c r="GP27" s="61">
        <f t="shared" si="97"/>
        <v>0</v>
      </c>
      <c r="GQ27" s="61">
        <f t="shared" ca="1" si="98"/>
        <v>9.3600370370370349</v>
      </c>
      <c r="GR27" s="62">
        <f t="shared" ca="1" si="69"/>
        <v>29</v>
      </c>
      <c r="GS27" s="67"/>
      <c r="GT27" s="64"/>
      <c r="GU27" s="29"/>
      <c r="GV27" s="30"/>
      <c r="GW27" s="60">
        <f>IF(ISNA(VLOOKUP(GU27,[1]Settings!$B$6:$D$45,IF(GZ$4="Y",2,3),FALSE)+GV27*IF(GZ$4="Y",[1]Settings!$C$5,[1]Settings!$D$5)),0, VLOOKUP(GU27,[1]Settings!$B$6:$D$45,IF(GZ$4="Y",2,3),FALSE)+GV27*IF(GZ$4="Y",[1]Settings!$C$5,[1]Settings!$D$5))</f>
        <v>0</v>
      </c>
      <c r="GX27" s="61">
        <f t="shared" si="99"/>
        <v>0</v>
      </c>
      <c r="GY27" s="61">
        <f t="shared" ca="1" si="100"/>
        <v>6.0000370370370355</v>
      </c>
      <c r="GZ27" s="65">
        <f t="shared" ca="1" si="70"/>
        <v>32</v>
      </c>
      <c r="HA27" s="66"/>
      <c r="HB27" s="64"/>
      <c r="HC27" s="29">
        <v>7</v>
      </c>
      <c r="HD27" s="30">
        <v>1</v>
      </c>
      <c r="HE27" s="60">
        <f>IF(ISNA(VLOOKUP(HC27,[1]Settings!$B$6:$D$45,IF(HH$4="Y",2,3),FALSE)+HD27*IF(HH$4="Y",[1]Settings!$C$5,[1]Settings!$D$5)),0, VLOOKUP(HC27,[1]Settings!$B$6:$D$45,IF(HH$4="Y",2,3),FALSE)+HD27*IF(HH$4="Y",[1]Settings!$C$5,[1]Settings!$D$5))</f>
        <v>15</v>
      </c>
      <c r="HF27" s="61">
        <f t="shared" si="71"/>
        <v>15</v>
      </c>
      <c r="HG27" s="61">
        <f t="shared" ca="1" si="101"/>
        <v>17.000037037037036</v>
      </c>
      <c r="HH27" s="62">
        <f t="shared" ca="1" si="72"/>
        <v>20</v>
      </c>
      <c r="HI27" s="67"/>
      <c r="HJ27" s="64"/>
      <c r="HK27" s="29"/>
      <c r="HL27" s="30"/>
      <c r="HM27" s="60">
        <f>IF(ISNA(VLOOKUP(HK27,[1]Settings!$B$6:$D$45,IF(HP$4="Y",2,3),FALSE)+HL27*IF(HP$4="Y",[1]Settings!$C$5,[1]Settings!$D$5)),0, VLOOKUP(HK27,[1]Settings!$B$6:$D$45,IF(HP$4="Y",2,3),FALSE)+HL27*IF(HP$4="Y",[1]Settings!$C$5,[1]Settings!$D$5))</f>
        <v>0</v>
      </c>
      <c r="HN27" s="61">
        <f t="shared" si="73"/>
        <v>0</v>
      </c>
      <c r="HO27" s="61">
        <f t="shared" ca="1" si="102"/>
        <v>15.000037037037036</v>
      </c>
      <c r="HP27" s="62">
        <f t="shared" ca="1" si="74"/>
        <v>27</v>
      </c>
      <c r="HQ27" s="67"/>
      <c r="HR27" s="64"/>
      <c r="HS27" s="29"/>
      <c r="HT27" s="30"/>
      <c r="HU27" s="60">
        <f>IF(ISNA(VLOOKUP(HS27,[1]Settings!$B$6:$D$45,IF(HX$4="Y",2,3),FALSE)+HT27*IF(HX$4="Y",[1]Settings!$C$5,[1]Settings!$D$5)),0, VLOOKUP(HS27,[1]Settings!$B$6:$D$45,IF(HX$4="Y",2,3),FALSE)+HT27*IF(HX$4="Y",[1]Settings!$C$5,[1]Settings!$D$5))</f>
        <v>0</v>
      </c>
      <c r="HV27" s="61">
        <f t="shared" si="75"/>
        <v>0</v>
      </c>
      <c r="HW27" s="61">
        <f t="shared" ca="1" si="103"/>
        <v>15.000037037037036</v>
      </c>
      <c r="HX27" s="62">
        <f t="shared" ca="1" si="76"/>
        <v>26</v>
      </c>
      <c r="HY27" s="67"/>
      <c r="HZ27" s="64"/>
      <c r="IA27" s="29"/>
      <c r="IB27" s="30"/>
      <c r="IC27" s="60">
        <f>IF(ISNA(VLOOKUP(IA27,[1]Settings!$B$6:$D$45,IF(IF$4="Y",2,3),FALSE)+IB27*IF(IF$4="Y",[1]Settings!$C$5,[1]Settings!$D$5)),0, VLOOKUP(IA27,[1]Settings!$B$6:$D$45,IF(IF$4="Y",2,3),FALSE)+IB27*IF(IF$4="Y",[1]Settings!$C$5,[1]Settings!$D$5))</f>
        <v>0</v>
      </c>
      <c r="ID27" s="61">
        <f t="shared" si="77"/>
        <v>0</v>
      </c>
      <c r="IE27" s="61">
        <f t="shared" ca="1" si="104"/>
        <v>15.000037037037036</v>
      </c>
      <c r="IF27" s="62">
        <f t="shared" ca="1" si="78"/>
        <v>17</v>
      </c>
      <c r="IG27" s="66"/>
      <c r="IH27" s="64"/>
      <c r="II27" s="29">
        <v>19</v>
      </c>
      <c r="IJ27" s="30"/>
      <c r="IK27" s="60">
        <f>IF(ISNA(VLOOKUP(II27,[1]Settings!$B$6:$D$45,IF(IN$4="Y",2,3),FALSE)+IJ27*IF(IN$4="Y",[1]Settings!$C$5,[1]Settings!$D$5)),0, VLOOKUP(II27,[1]Settings!$B$6:$D$45,IF(IN$4="Y",2,3),FALSE)+IJ27*IF(IN$4="Y",[1]Settings!$C$5,[1]Settings!$D$5))</f>
        <v>2</v>
      </c>
      <c r="IL27" s="61">
        <f t="shared" si="79"/>
        <v>2</v>
      </c>
      <c r="IM27" s="61">
        <f t="shared" ca="1" si="105"/>
        <v>2.0000370370370355</v>
      </c>
      <c r="IN27" s="62">
        <f t="shared" ca="1" si="80"/>
        <v>35</v>
      </c>
      <c r="IO27" s="67"/>
      <c r="IP27" s="64"/>
      <c r="IQ27" s="29">
        <v>17</v>
      </c>
      <c r="IR27" s="30"/>
      <c r="IS27" s="60">
        <f>IF(ISNA(VLOOKUP(IQ27,[1]Settings!$B$6:$D$45,IF(IV$4="Y",2,3),FALSE)+IR27*IF(IV$4="Y",[1]Settings!$C$5,[1]Settings!$D$5)),0, VLOOKUP(IQ27,[1]Settings!$B$6:$D$45,IF(IV$4="Y",2,3),FALSE)+IR27*IF(IV$4="Y",[1]Settings!$C$5,[1]Settings!$D$5))</f>
        <v>4</v>
      </c>
      <c r="IT27" s="61">
        <f t="shared" si="81"/>
        <v>4</v>
      </c>
      <c r="IU27" s="61">
        <f t="shared" ca="1" si="106"/>
        <v>6.0000370370370355</v>
      </c>
      <c r="IV27" s="62">
        <f t="shared" ca="1" si="82"/>
        <v>31</v>
      </c>
      <c r="IW27" s="67"/>
      <c r="IX27" s="64"/>
      <c r="IY27" s="29">
        <v>1</v>
      </c>
      <c r="IZ27" s="30">
        <v>2</v>
      </c>
      <c r="JA27" s="60">
        <f>IF(ISNA(VLOOKUP(IY27,[1]Settings!$B$6:$D$45,IF(JD$4="Y",2,3),FALSE)+IZ27*IF(JD$4="Y",[1]Settings!$C$5,[1]Settings!$D$5)),0, VLOOKUP(IY27,[1]Settings!$B$6:$D$45,IF(JD$4="Y",2,3),FALSE)+IZ27*IF(JD$4="Y",[1]Settings!$C$5,[1]Settings!$D$5))</f>
        <v>32</v>
      </c>
      <c r="JB27" s="61">
        <f t="shared" si="83"/>
        <v>32</v>
      </c>
      <c r="JC27" s="61">
        <f t="shared" ca="1" si="107"/>
        <v>38.000037037037032</v>
      </c>
      <c r="JD27" s="62">
        <f t="shared" ca="1" si="84"/>
        <v>6</v>
      </c>
      <c r="JE27" s="67"/>
      <c r="JF27" s="64"/>
      <c r="JG27" s="29"/>
      <c r="JH27" s="30"/>
      <c r="JI27" s="60">
        <f>IF(ISNA(VLOOKUP(JG27,[1]Settings!$B$6:$D$45,IF(JL$4="Y",2,3),FALSE)+JH27*IF(JL$4="Y",[1]Settings!$C$5,[1]Settings!$D$5)),0, VLOOKUP(JG27,[1]Settings!$B$6:$D$45,IF(JL$4="Y",2,3),FALSE)+JH27*IF(JL$4="Y",[1]Settings!$C$5,[1]Settings!$D$5))</f>
        <v>0</v>
      </c>
      <c r="JJ27" s="61">
        <f t="shared" si="85"/>
        <v>0</v>
      </c>
      <c r="JK27" s="61">
        <f t="shared" ca="1" si="108"/>
        <v>38.000037037037032</v>
      </c>
      <c r="JL27" s="62">
        <f t="shared" ca="1" si="86"/>
        <v>6</v>
      </c>
    </row>
    <row r="28" spans="1:272">
      <c r="A28" s="59" t="s">
        <v>108</v>
      </c>
      <c r="B28" s="59"/>
      <c r="D28" s="30"/>
      <c r="E28" s="60">
        <f>IF(ISNA(VLOOKUP(C28,[1]Settings!$B$6:$D$45,IF(H$4="Y",2,3),FALSE)+D28*IF(H$4="Y",[1]Settings!$C$5,[1]Settings!$D$5)),0, VLOOKUP(C28,[1]Settings!$B$6:$D$45,IF(H$4="Y",2,3),FALSE)+D28*IF(H$4="Y",[1]Settings!$C$5,[1]Settings!$D$5))</f>
        <v>0</v>
      </c>
      <c r="F28" s="61">
        <f t="shared" si="0"/>
        <v>0</v>
      </c>
      <c r="G28" s="61">
        <f t="shared" si="1"/>
        <v>3.5714285714285717E-5</v>
      </c>
      <c r="H28" s="62">
        <f t="shared" si="2"/>
        <v>34</v>
      </c>
      <c r="I28" s="63" t="str">
        <f t="shared" si="3"/>
        <v/>
      </c>
      <c r="J28" s="64">
        <f ca="1">VLOOKUP(OFFSET(J28,0,-2),[1]Settings!$F$8:$G$27,2)</f>
        <v>0</v>
      </c>
      <c r="L28" s="30"/>
      <c r="M28" s="60">
        <f>IF(ISNA(VLOOKUP(K28,[1]Settings!$B$6:$D$45,IF(P$4="Y",2,3),FALSE)+L28*IF(P$4="Y",[1]Settings!$C$5,[1]Settings!$D$5)),0, VLOOKUP(K28,[1]Settings!$B$6:$D$45,IF(P$4="Y",2,3),FALSE)+L28*IF(P$4="Y",[1]Settings!$C$5,[1]Settings!$D$5))</f>
        <v>0</v>
      </c>
      <c r="N28" s="61">
        <f t="shared" si="4"/>
        <v>0</v>
      </c>
      <c r="O28" s="61">
        <f t="shared" ca="1" si="5"/>
        <v>3.5714285714285717E-5</v>
      </c>
      <c r="P28" s="62">
        <f t="shared" ca="1" si="6"/>
        <v>34</v>
      </c>
      <c r="Q28" s="63" t="str">
        <f t="shared" si="7"/>
        <v/>
      </c>
      <c r="R28" s="64">
        <f ca="1">VLOOKUP(OFFSET(R28,0,-2),[1]Settings!$F$8:$G$27,2)</f>
        <v>0</v>
      </c>
      <c r="T28" s="30"/>
      <c r="U28" s="60">
        <f>IF(ISNA(VLOOKUP(S28,[1]Settings!$B$6:$D$45,IF(X$4="Y",2,3),FALSE)+T28*IF(X$4="Y",[1]Settings!$C$5,[1]Settings!$D$5)),0, VLOOKUP(S28,[1]Settings!$B$6:$D$45,IF(X$4="Y",2,3),FALSE)+T28*IF(X$4="Y",[1]Settings!$C$5,[1]Settings!$D$5))</f>
        <v>0</v>
      </c>
      <c r="V28" s="61">
        <f t="shared" si="8"/>
        <v>0</v>
      </c>
      <c r="W28" s="61">
        <f t="shared" ca="1" si="9"/>
        <v>3.5714285714285717E-5</v>
      </c>
      <c r="X28" s="62">
        <f t="shared" ca="1" si="10"/>
        <v>35</v>
      </c>
      <c r="Y28" s="63" t="str">
        <f t="shared" si="11"/>
        <v/>
      </c>
      <c r="Z28" s="64">
        <f ca="1">VLOOKUP(OFFSET(Z28,0,-2),[1]Settings!$F$8:$G$27,2)</f>
        <v>0</v>
      </c>
      <c r="AB28" s="30"/>
      <c r="AC28" s="60">
        <f>IF(ISNA(VLOOKUP(AA28,[1]Settings!$B$6:$D$45,IF(AF$4="Y",2,3),FALSE)+AB28*IF(AF$4="Y",[1]Settings!$C$5,[1]Settings!$D$5)),0, VLOOKUP(AA28,[1]Settings!$B$6:$D$45,IF(AF$4="Y",2,3),FALSE)+AB28*IF(AF$4="Y",[1]Settings!$C$5,[1]Settings!$D$5))</f>
        <v>0</v>
      </c>
      <c r="AD28" s="61">
        <f t="shared" si="12"/>
        <v>0</v>
      </c>
      <c r="AE28" s="61">
        <f t="shared" ca="1" si="13"/>
        <v>3.5714285714285717E-5</v>
      </c>
      <c r="AF28" s="62">
        <f t="shared" ca="1" si="14"/>
        <v>37</v>
      </c>
      <c r="AG28" s="63" t="str">
        <f t="shared" si="15"/>
        <v/>
      </c>
      <c r="AH28" s="64">
        <f ca="1">VLOOKUP(OFFSET(AH28,0,-2),[1]Settings!$F$8:$G$27,2)</f>
        <v>0</v>
      </c>
      <c r="AJ28" s="30"/>
      <c r="AK28" s="60">
        <f>IF(ISNA(VLOOKUP(AI28,[1]Settings!$B$6:$D$45,IF(AN$4="Y",2,3),FALSE)+AJ28*IF(AN$4="Y",[1]Settings!$C$5,[1]Settings!$D$5)),0, VLOOKUP(AI28,[1]Settings!$B$6:$D$45,IF(AN$4="Y",2,3),FALSE)+AJ28*IF(AN$4="Y",[1]Settings!$C$5,[1]Settings!$D$5))</f>
        <v>0</v>
      </c>
      <c r="AL28" s="61">
        <f t="shared" si="16"/>
        <v>0</v>
      </c>
      <c r="AM28" s="61">
        <f t="shared" ca="1" si="17"/>
        <v>3.5714285714285717E-5</v>
      </c>
      <c r="AN28" s="62">
        <f t="shared" ca="1" si="18"/>
        <v>37</v>
      </c>
      <c r="AO28" s="63" t="str">
        <f t="shared" si="19"/>
        <v/>
      </c>
      <c r="AP28" s="64">
        <f ca="1">VLOOKUP(OFFSET(AP28,0,-2),[1]Settings!$F$8:$G$27,2)</f>
        <v>0</v>
      </c>
      <c r="AR28" s="30"/>
      <c r="AS28" s="60">
        <f>IF(ISNA(VLOOKUP(AQ28,[1]Settings!$B$6:$D$45,IF(AV$4="Y",2,3),FALSE)+AR28*IF(AV$4="Y",[1]Settings!$C$5,[1]Settings!$D$5)),0, VLOOKUP(AQ28,[1]Settings!$B$6:$D$45,IF(AV$4="Y",2,3),FALSE)+AR28*IF(AV$4="Y",[1]Settings!$C$5,[1]Settings!$D$5))</f>
        <v>0</v>
      </c>
      <c r="AT28" s="61">
        <f t="shared" si="20"/>
        <v>0</v>
      </c>
      <c r="AU28" s="61">
        <f t="shared" ca="1" si="21"/>
        <v>3.5714285714285717E-5</v>
      </c>
      <c r="AV28" s="62">
        <f t="shared" ca="1" si="22"/>
        <v>38</v>
      </c>
      <c r="AW28" s="63" t="str">
        <f t="shared" si="23"/>
        <v/>
      </c>
      <c r="AX28" s="64">
        <f ca="1">VLOOKUP(OFFSET(AX28,0,-2),[1]Settings!$F$8:$G$27,2)</f>
        <v>0</v>
      </c>
      <c r="AZ28" s="30"/>
      <c r="BA28" s="60">
        <f>IF(ISNA(VLOOKUP(AY28,[1]Settings!$B$6:$D$45,IF(BD$4="Y",2,3),FALSE)+AZ28*IF(BD$4="Y",[1]Settings!$C$5,[1]Settings!$D$5)),0, VLOOKUP(AY28,[1]Settings!$B$6:$D$45,IF(BD$4="Y",2,3),FALSE)+AZ28*IF(BD$4="Y",[1]Settings!$C$5,[1]Settings!$D$5))</f>
        <v>0</v>
      </c>
      <c r="BB28" s="61">
        <f t="shared" si="24"/>
        <v>0</v>
      </c>
      <c r="BC28" s="61">
        <f t="shared" ca="1" si="25"/>
        <v>3.5714285714285717E-5</v>
      </c>
      <c r="BD28" s="62">
        <f t="shared" ca="1" si="26"/>
        <v>38</v>
      </c>
      <c r="BE28" s="63" t="str">
        <f t="shared" si="27"/>
        <v/>
      </c>
      <c r="BF28" s="64">
        <f ca="1">VLOOKUP(OFFSET(BF28,0,-2),[1]Settings!$F$8:$G$27,2)</f>
        <v>0</v>
      </c>
      <c r="BH28" s="30"/>
      <c r="BI28" s="60">
        <f>IF(ISNA(VLOOKUP(BG28,[1]Settings!$B$6:$D$45,IF(BL$4="Y",2,3),FALSE)+BH28*IF(BL$4="Y",[1]Settings!$C$5,[1]Settings!$D$5)),0, VLOOKUP(BG28,[1]Settings!$B$6:$D$45,IF(BL$4="Y",2,3),FALSE)+BH28*IF(BL$4="Y",[1]Settings!$C$5,[1]Settings!$D$5))</f>
        <v>0</v>
      </c>
      <c r="BJ28" s="61">
        <f t="shared" si="28"/>
        <v>0</v>
      </c>
      <c r="BK28" s="61">
        <f t="shared" ca="1" si="29"/>
        <v>3.5714285714285717E-5</v>
      </c>
      <c r="BL28" s="62">
        <f t="shared" ca="1" si="30"/>
        <v>39</v>
      </c>
      <c r="BM28" s="63" t="str">
        <f t="shared" si="31"/>
        <v/>
      </c>
      <c r="BN28" s="64">
        <f ca="1">VLOOKUP(OFFSET(BN28,0,-2),[1]Settings!$F$8:$G$27,2)</f>
        <v>0</v>
      </c>
      <c r="BP28" s="30"/>
      <c r="BQ28" s="60">
        <f>IF(ISNA(VLOOKUP(BO28,[1]Settings!$B$6:$D$45,IF(BT$4="Y",2,3),FALSE)+BP28*IF(BT$4="Y",[1]Settings!$C$5,[1]Settings!$D$5)),0, VLOOKUP(BO28,[1]Settings!$B$6:$D$45,IF(BT$4="Y",2,3),FALSE)+BP28*IF(BT$4="Y",[1]Settings!$C$5,[1]Settings!$D$5))</f>
        <v>0</v>
      </c>
      <c r="BR28" s="61">
        <f t="shared" si="32"/>
        <v>0</v>
      </c>
      <c r="BS28" s="61">
        <f t="shared" ca="1" si="33"/>
        <v>3.5714285714285717E-5</v>
      </c>
      <c r="BT28" s="62">
        <f t="shared" ca="1" si="34"/>
        <v>40</v>
      </c>
      <c r="BU28" s="63" t="str">
        <f t="shared" si="35"/>
        <v/>
      </c>
      <c r="BV28" s="64">
        <f ca="1">VLOOKUP(OFFSET(BV28,0,-2),[1]Settings!$F$8:$G$27,2)</f>
        <v>0</v>
      </c>
      <c r="BX28" s="30"/>
      <c r="BY28" s="60">
        <f>IF(ISNA(VLOOKUP(BW28,[1]Settings!$B$6:$D$45,IF(CB$4="Y",2,3),FALSE)+BX28*IF(CB$4="Y",[1]Settings!$C$5,[1]Settings!$D$5)),0, VLOOKUP(BW28,[1]Settings!$B$6:$D$45,IF(CB$4="Y",2,3),FALSE)+BX28*IF(CB$4="Y",[1]Settings!$C$5,[1]Settings!$D$5))</f>
        <v>0</v>
      </c>
      <c r="BZ28" s="61">
        <f t="shared" si="36"/>
        <v>0</v>
      </c>
      <c r="CA28" s="61">
        <f t="shared" ca="1" si="37"/>
        <v>3.5714285714285717E-5</v>
      </c>
      <c r="CB28" s="62">
        <f t="shared" ca="1" si="38"/>
        <v>45</v>
      </c>
      <c r="CC28" s="63" t="str">
        <f t="shared" si="39"/>
        <v>+</v>
      </c>
      <c r="CD28" s="64">
        <f ca="1">VLOOKUP(OFFSET(CD28,0,-2),[1]Settings!$F$8:$G$27,2)</f>
        <v>0</v>
      </c>
      <c r="CE28" s="29">
        <v>9</v>
      </c>
      <c r="CF28" s="30">
        <v>1</v>
      </c>
      <c r="CG28" s="60">
        <f>IF(ISNA(VLOOKUP(CE28,[1]Settings!$B$6:$D$45,IF(CJ$4="Y",2,3),FALSE)+CF28*IF(CJ$4="Y",[1]Settings!$C$5,[1]Settings!$D$5)),0, VLOOKUP(CE28,[1]Settings!$B$6:$D$45,IF(CJ$4="Y",2,3),FALSE)+CF28*IF(CJ$4="Y",[1]Settings!$C$5,[1]Settings!$D$5))</f>
        <v>13</v>
      </c>
      <c r="CH28" s="61">
        <f t="shared" si="40"/>
        <v>6.76</v>
      </c>
      <c r="CI28" s="61">
        <f t="shared" ca="1" si="41"/>
        <v>6.7600357142857144</v>
      </c>
      <c r="CJ28" s="65">
        <f t="shared" ca="1" si="42"/>
        <v>21</v>
      </c>
      <c r="CK28" s="66" t="str">
        <f t="shared" si="114"/>
        <v/>
      </c>
      <c r="CL28" s="64">
        <f ca="1">VLOOKUP(OFFSET(CL28,0,-2),[1]Settings!$J$8:$K$27,2)</f>
        <v>0</v>
      </c>
      <c r="CN28" s="30"/>
      <c r="CO28" s="60">
        <f>IF(ISNA(VLOOKUP(CM28,[1]Settings!$B$6:$D$45,IF(CR$4="Y",2,3),FALSE)+CN28*IF(CR$4="Y",[1]Settings!$C$5,[1]Settings!$D$5)),0, VLOOKUP(CM28,[1]Settings!$B$6:$D$45,IF(CR$4="Y",2,3),FALSE)+CN28*IF(CR$4="Y",[1]Settings!$C$5,[1]Settings!$D$5))</f>
        <v>0</v>
      </c>
      <c r="CP28" s="61">
        <f t="shared" ca="1" si="43"/>
        <v>0</v>
      </c>
      <c r="CQ28" s="61">
        <f t="shared" ca="1" si="44"/>
        <v>6.7600357142857144</v>
      </c>
      <c r="CR28" s="65">
        <f t="shared" ca="1" si="45"/>
        <v>24</v>
      </c>
      <c r="CS28" s="63" t="str">
        <f t="shared" si="119"/>
        <v/>
      </c>
      <c r="CT28" s="64">
        <f ca="1">VLOOKUP(OFFSET(CT28,0,-2),[1]Settings!$J$8:$K$27,2)</f>
        <v>0</v>
      </c>
      <c r="CU28" s="29"/>
      <c r="CV28" s="30"/>
      <c r="CW28" s="60">
        <f>IF(ISNA(VLOOKUP(CU28,[1]Settings!$B$6:$D$45,IF(CZ$4="Y",2,3),FALSE)+CV28*IF(CZ$4="Y",[1]Settings!$C$5,[1]Settings!$D$5)),0, VLOOKUP(CU28,[1]Settings!$B$6:$D$45,IF(CZ$4="Y",2,3),FALSE)+CV28*IF(CZ$4="Y",[1]Settings!$C$5,[1]Settings!$D$5))</f>
        <v>0</v>
      </c>
      <c r="CX28" s="61">
        <f t="shared" ca="1" si="46"/>
        <v>0</v>
      </c>
      <c r="CY28" s="61">
        <f t="shared" ca="1" si="47"/>
        <v>6.7600357142857144</v>
      </c>
      <c r="CZ28" s="62">
        <f t="shared" ca="1" si="48"/>
        <v>23</v>
      </c>
      <c r="DA28" s="63" t="str">
        <f t="shared" si="120"/>
        <v/>
      </c>
      <c r="DB28" s="64">
        <f ca="1">VLOOKUP(OFFSET(DB28,0,-2),[1]Settings!$J$8:$K$27,2)</f>
        <v>0</v>
      </c>
      <c r="DC28" s="29"/>
      <c r="DD28" s="30"/>
      <c r="DE28" s="60">
        <f>IF(ISNA(VLOOKUP(DC28,[1]Settings!$B$6:$D$45,IF(DH$4="Y",2,3),FALSE)+DD28*IF(DH$4="Y",[1]Settings!$C$5,[1]Settings!$D$5)),0, VLOOKUP(DC28,[1]Settings!$B$6:$D$45,IF(DH$4="Y",2,3),FALSE)+DD28*IF(DH$4="Y",[1]Settings!$C$5,[1]Settings!$D$5))</f>
        <v>0</v>
      </c>
      <c r="DF28" s="61">
        <f t="shared" ca="1" si="49"/>
        <v>0</v>
      </c>
      <c r="DG28" s="61">
        <f t="shared" ca="1" si="50"/>
        <v>6.7600357142857144</v>
      </c>
      <c r="DH28" s="62">
        <f t="shared" ca="1" si="51"/>
        <v>24</v>
      </c>
      <c r="DI28" s="63" t="str">
        <f t="shared" si="121"/>
        <v/>
      </c>
      <c r="DJ28" s="64">
        <f ca="1">VLOOKUP(OFFSET(DJ28,0,-2),[1]Settings!$J$8:$K$27,2)</f>
        <v>0</v>
      </c>
      <c r="DK28" s="29"/>
      <c r="DL28" s="30"/>
      <c r="DM28" s="60">
        <f>IF(ISNA(VLOOKUP(DK28,[1]Settings!$B$6:$D$45,IF(DP$4="Y",2,3),FALSE)+DL28*IF(DP$4="Y",[1]Settings!$C$5,[1]Settings!$D$5)),0, VLOOKUP(DK28,[1]Settings!$B$6:$D$45,IF(DP$4="Y",2,3),FALSE)+DL28*IF(DP$4="Y",[1]Settings!$C$5,[1]Settings!$D$5))</f>
        <v>0</v>
      </c>
      <c r="DN28" s="61">
        <f t="shared" ca="1" si="52"/>
        <v>0</v>
      </c>
      <c r="DO28" s="61">
        <f t="shared" ca="1" si="53"/>
        <v>6.7600357142857144</v>
      </c>
      <c r="DP28" s="62">
        <f t="shared" ca="1" si="54"/>
        <v>29</v>
      </c>
      <c r="DQ28" s="63" t="str">
        <f t="shared" si="122"/>
        <v/>
      </c>
      <c r="DR28" s="64">
        <f ca="1">VLOOKUP(OFFSET(DR28,0,-2),[1]Settings!$J$8:$K$27,2)</f>
        <v>0</v>
      </c>
      <c r="DS28" s="29"/>
      <c r="DT28" s="30"/>
      <c r="DU28" s="60">
        <f>IF(ISNA(VLOOKUP(DS28,[1]Settings!$B$6:$D$45,IF(DX$4="Y",2,3),FALSE)+DT28*IF(DX$4="Y",[1]Settings!$C$5,[1]Settings!$D$5)),0, VLOOKUP(DS28,[1]Settings!$B$6:$D$45,IF(DX$4="Y",2,3),FALSE)+DT28*IF(DX$4="Y",[1]Settings!$C$5,[1]Settings!$D$5))</f>
        <v>0</v>
      </c>
      <c r="DV28" s="61">
        <f t="shared" ca="1" si="55"/>
        <v>0</v>
      </c>
      <c r="DW28" s="61">
        <f t="shared" ca="1" si="87"/>
        <v>6.7600357142857144</v>
      </c>
      <c r="DX28" s="62">
        <f t="shared" ca="1" si="56"/>
        <v>29</v>
      </c>
      <c r="DY28" s="63" t="str">
        <f>IF(EA28&gt;0,"+","")</f>
        <v/>
      </c>
      <c r="DZ28" s="64">
        <f ca="1">VLOOKUP(OFFSET(DZ28,0,-2),[1]Settings!$J$8:$K$27,2)</f>
        <v>0</v>
      </c>
      <c r="EA28" s="29"/>
      <c r="EB28" s="30"/>
      <c r="EC28" s="60">
        <f>IF(ISNA(VLOOKUP(EA28,[1]Settings!$B$6:$D$45,IF(EF$4="Y",2,3),FALSE)+EB28*IF(EF$4="Y",[1]Settings!$C$5,[1]Settings!$D$5)),0, VLOOKUP(EA28,[1]Settings!$B$6:$D$45,IF(EF$4="Y",2,3),FALSE)+EB28*IF(EF$4="Y",[1]Settings!$C$5,[1]Settings!$D$5))</f>
        <v>0</v>
      </c>
      <c r="ED28" s="61">
        <f t="shared" ca="1" si="88"/>
        <v>0</v>
      </c>
      <c r="EE28" s="61">
        <f t="shared" ca="1" si="57"/>
        <v>3.5714285714583127E-5</v>
      </c>
      <c r="EF28" s="65">
        <f t="shared" ca="1" si="58"/>
        <v>47</v>
      </c>
      <c r="EG28" s="66"/>
      <c r="EH28" s="64">
        <f ca="1">VLOOKUP(OFFSET(EH28,0,-2),[1]Settings!$J$8:$K$27,2)</f>
        <v>0</v>
      </c>
      <c r="EI28" s="29"/>
      <c r="EJ28" s="30"/>
      <c r="EK28" s="60">
        <f>IF(ISNA(VLOOKUP(EI28,[1]Settings!$B$6:$D$45,IF(EN$4="Y",2,3),FALSE)+EJ28*IF(EN$4="Y",[1]Settings!$C$5,[1]Settings!$D$5)),0, VLOOKUP(EI28,[1]Settings!$B$6:$D$45,IF(EN$4="Y",2,3),FALSE)+EJ28*IF(EN$4="Y",[1]Settings!$C$5,[1]Settings!$D$5))</f>
        <v>0</v>
      </c>
      <c r="EL28" s="61">
        <f t="shared" ca="1" si="89"/>
        <v>0</v>
      </c>
      <c r="EM28" s="61">
        <f t="shared" ca="1" si="115"/>
        <v>3.5714285714583127E-5</v>
      </c>
      <c r="EN28" s="65">
        <f t="shared" ca="1" si="59"/>
        <v>49</v>
      </c>
      <c r="EO28" s="63"/>
      <c r="EP28" s="64">
        <f ca="1">VLOOKUP(OFFSET(EP28,0,-2),[1]Settings!$J$8:$K$27,2)</f>
        <v>0</v>
      </c>
      <c r="EQ28" s="29"/>
      <c r="ER28" s="30"/>
      <c r="ES28" s="60">
        <f>IF(ISNA(VLOOKUP(EQ28,[1]Settings!$B$6:$D$45,IF(EV$4="Y",2,3),FALSE)+ER28*IF(EV$4="Y",[1]Settings!$C$5,[1]Settings!$D$5)),0, VLOOKUP(EQ28,[1]Settings!$B$6:$D$45,IF(EV$4="Y",2,3),FALSE)+ER28*IF(EV$4="Y",[1]Settings!$C$5,[1]Settings!$D$5))</f>
        <v>0</v>
      </c>
      <c r="ET28" s="61">
        <f t="shared" ca="1" si="60"/>
        <v>0</v>
      </c>
      <c r="EU28" s="61">
        <f t="shared" ca="1" si="90"/>
        <v>3.5714285714583127E-5</v>
      </c>
      <c r="EV28" s="62">
        <f t="shared" ca="1" si="61"/>
        <v>50</v>
      </c>
      <c r="EW28" s="63"/>
      <c r="EX28" s="64">
        <f ca="1">VLOOKUP(OFFSET(EX28,0,-2),[1]Settings!$J$8:$K$27,2)</f>
        <v>0</v>
      </c>
      <c r="EY28" s="29"/>
      <c r="EZ28" s="30"/>
      <c r="FA28" s="60">
        <f>IF(ISNA(VLOOKUP(EY28,[1]Settings!$B$6:$D$45,IF(FD$4="Y",2,3),FALSE)+EZ28*IF(FD$4="Y",[1]Settings!$C$5,[1]Settings!$D$5)),0, VLOOKUP(EY28,[1]Settings!$B$6:$D$45,IF(FD$4="Y",2,3),FALSE)+EZ28*IF(FD$4="Y",[1]Settings!$C$5,[1]Settings!$D$5))</f>
        <v>0</v>
      </c>
      <c r="FB28" s="61">
        <f t="shared" ca="1" si="118"/>
        <v>0</v>
      </c>
      <c r="FC28" s="61">
        <f t="shared" ca="1" si="91"/>
        <v>3.5714285714583127E-5</v>
      </c>
      <c r="FD28" s="62">
        <f t="shared" ca="1" si="63"/>
        <v>46</v>
      </c>
      <c r="FE28" s="63"/>
      <c r="FF28" s="64">
        <f ca="1">VLOOKUP(OFFSET(FF28,0,-2),[1]Settings!$J$8:$K$27,2)</f>
        <v>0</v>
      </c>
      <c r="FG28" s="29"/>
      <c r="FH28" s="30"/>
      <c r="FI28" s="60">
        <f>IF(ISNA(VLOOKUP(FG28,[1]Settings!$B$6:$D$45,IF(FL$4="Y",2,3),FALSE)+FH28*IF(FL$4="Y",[1]Settings!$C$5,[1]Settings!$D$5)),0, VLOOKUP(FG28,[1]Settings!$B$6:$D$45,IF(FL$4="Y",2,3),FALSE)+FH28*IF(FL$4="Y",[1]Settings!$C$5,[1]Settings!$D$5))</f>
        <v>0</v>
      </c>
      <c r="FJ28" s="61">
        <f t="shared" ca="1" si="117"/>
        <v>0</v>
      </c>
      <c r="FK28" s="61">
        <f t="shared" ca="1" si="116"/>
        <v>3.5714285714583127E-5</v>
      </c>
      <c r="FL28" s="62">
        <f t="shared" ca="1" si="64"/>
        <v>44</v>
      </c>
      <c r="FM28" s="66"/>
      <c r="FN28" s="64">
        <f ca="1">VLOOKUP(OFFSET(FN28,0,-2),[1]Settings!$J$8:$K$27,2)</f>
        <v>0</v>
      </c>
      <c r="FO28" s="29"/>
      <c r="FP28" s="30"/>
      <c r="FQ28" s="60">
        <f>IF(ISNA(VLOOKUP(FO28,[1]Settings!$B$6:$D$45,IF(FT$4="Y",2,3),FALSE)+FP28*IF(FT$4="Y",[1]Settings!$C$5,[1]Settings!$D$5)),0, VLOOKUP(FO28,[1]Settings!$B$6:$D$45,IF(FT$4="Y",2,3),FALSE)+FP28*IF(FT$4="Y",[1]Settings!$C$5,[1]Settings!$D$5))</f>
        <v>0</v>
      </c>
      <c r="FR28" s="61">
        <f t="shared" ca="1" si="65"/>
        <v>0</v>
      </c>
      <c r="FS28" s="61">
        <f t="shared" ca="1" si="92"/>
        <v>3.5714285714583127E-5</v>
      </c>
      <c r="FT28" s="62">
        <f t="shared" ca="1" si="66"/>
        <v>45</v>
      </c>
      <c r="FU28" s="67"/>
      <c r="FV28" s="64"/>
      <c r="FW28" s="29"/>
      <c r="FX28" s="30"/>
      <c r="FY28" s="60">
        <f>IF(ISNA(VLOOKUP(FW28,[1]Settings!$B$6:$D$45,IF(GB$4="Y",2,3),FALSE)+FX28*IF(GB$4="Y",[1]Settings!$C$5,[1]Settings!$D$5)),0, VLOOKUP(FW28,[1]Settings!$B$6:$D$45,IF(GB$4="Y",2,3),FALSE)+FX28*IF(GB$4="Y",[1]Settings!$C$5,[1]Settings!$D$5))</f>
        <v>0</v>
      </c>
      <c r="FZ28" s="61">
        <f t="shared" si="93"/>
        <v>0</v>
      </c>
      <c r="GA28" s="61">
        <f t="shared" ca="1" si="94"/>
        <v>3.5714285714583127E-5</v>
      </c>
      <c r="GB28" s="62">
        <f t="shared" ca="1" si="67"/>
        <v>43</v>
      </c>
      <c r="GC28" s="67"/>
      <c r="GD28" s="64"/>
      <c r="GE28" s="29"/>
      <c r="GF28" s="30"/>
      <c r="GG28" s="60">
        <f>IF(ISNA(VLOOKUP(GE28,[1]Settings!$B$6:$D$45,IF(GJ$4="Y",2,3),FALSE)+GF28*IF(GJ$4="Y",[1]Settings!$C$5,[1]Settings!$D$5)),0, VLOOKUP(GE28,[1]Settings!$B$6:$D$45,IF(GJ$4="Y",2,3),FALSE)+GF28*IF(GJ$4="Y",[1]Settings!$C$5,[1]Settings!$D$5))</f>
        <v>0</v>
      </c>
      <c r="GH28" s="61">
        <f t="shared" si="95"/>
        <v>0</v>
      </c>
      <c r="GI28" s="61">
        <f t="shared" ca="1" si="96"/>
        <v>3.5714285714583127E-5</v>
      </c>
      <c r="GJ28" s="62">
        <f t="shared" ca="1" si="68"/>
        <v>45</v>
      </c>
      <c r="GK28" s="67"/>
      <c r="GL28" s="64"/>
      <c r="GM28" s="29"/>
      <c r="GN28" s="30"/>
      <c r="GO28" s="60">
        <f>IF(ISNA(VLOOKUP(GM28,[1]Settings!$B$6:$D$45,IF(GR$4="Y",2,3),FALSE)+GN28*IF(GR$4="Y",[1]Settings!$C$5,[1]Settings!$D$5)),0, VLOOKUP(GM28,[1]Settings!$B$6:$D$45,IF(GR$4="Y",2,3),FALSE)+GN28*IF(GR$4="Y",[1]Settings!$C$5,[1]Settings!$D$5))</f>
        <v>0</v>
      </c>
      <c r="GP28" s="61">
        <f t="shared" si="97"/>
        <v>0</v>
      </c>
      <c r="GQ28" s="61">
        <f t="shared" ca="1" si="98"/>
        <v>3.5714285714583127E-5</v>
      </c>
      <c r="GR28" s="62">
        <f t="shared" ca="1" si="69"/>
        <v>46</v>
      </c>
      <c r="GS28" s="67"/>
      <c r="GT28" s="64"/>
      <c r="GU28" s="29"/>
      <c r="GV28" s="30"/>
      <c r="GW28" s="60">
        <f>IF(ISNA(VLOOKUP(GU28,[1]Settings!$B$6:$D$45,IF(GZ$4="Y",2,3),FALSE)+GV28*IF(GZ$4="Y",[1]Settings!$C$5,[1]Settings!$D$5)),0, VLOOKUP(GU28,[1]Settings!$B$6:$D$45,IF(GZ$4="Y",2,3),FALSE)+GV28*IF(GZ$4="Y",[1]Settings!$C$5,[1]Settings!$D$5))</f>
        <v>0</v>
      </c>
      <c r="GX28" s="61">
        <f t="shared" si="99"/>
        <v>0</v>
      </c>
      <c r="GY28" s="61">
        <f t="shared" ca="1" si="100"/>
        <v>3.5714285714583127E-5</v>
      </c>
      <c r="GZ28" s="65">
        <f t="shared" ca="1" si="70"/>
        <v>51</v>
      </c>
      <c r="HA28" s="66"/>
      <c r="HB28" s="64"/>
      <c r="HC28" s="29"/>
      <c r="HD28" s="30"/>
      <c r="HE28" s="60">
        <f>IF(ISNA(VLOOKUP(HC28,[1]Settings!$B$6:$D$45,IF(HH$4="Y",2,3),FALSE)+HD28*IF(HH$4="Y",[1]Settings!$C$5,[1]Settings!$D$5)),0, VLOOKUP(HC28,[1]Settings!$B$6:$D$45,IF(HH$4="Y",2,3),FALSE)+HD28*IF(HH$4="Y",[1]Settings!$C$5,[1]Settings!$D$5))</f>
        <v>0</v>
      </c>
      <c r="HF28" s="61">
        <f t="shared" si="71"/>
        <v>0</v>
      </c>
      <c r="HG28" s="61">
        <f t="shared" ca="1" si="101"/>
        <v>3.5714285714583127E-5</v>
      </c>
      <c r="HH28" s="62">
        <f t="shared" ca="1" si="72"/>
        <v>49</v>
      </c>
      <c r="HI28" s="67"/>
      <c r="HJ28" s="64"/>
      <c r="HK28" s="29"/>
      <c r="HL28" s="30"/>
      <c r="HM28" s="60">
        <f>IF(ISNA(VLOOKUP(HK28,[1]Settings!$B$6:$D$45,IF(HP$4="Y",2,3),FALSE)+HL28*IF(HP$4="Y",[1]Settings!$C$5,[1]Settings!$D$5)),0, VLOOKUP(HK28,[1]Settings!$B$6:$D$45,IF(HP$4="Y",2,3),FALSE)+HL28*IF(HP$4="Y",[1]Settings!$C$5,[1]Settings!$D$5))</f>
        <v>0</v>
      </c>
      <c r="HN28" s="61">
        <f t="shared" si="73"/>
        <v>0</v>
      </c>
      <c r="HO28" s="61">
        <f t="shared" ca="1" si="102"/>
        <v>3.5714285714583127E-5</v>
      </c>
      <c r="HP28" s="62">
        <f t="shared" ca="1" si="74"/>
        <v>50</v>
      </c>
      <c r="HQ28" s="67"/>
      <c r="HR28" s="64"/>
      <c r="HS28" s="29"/>
      <c r="HT28" s="30"/>
      <c r="HU28" s="60">
        <f>IF(ISNA(VLOOKUP(HS28,[1]Settings!$B$6:$D$45,IF(HX$4="Y",2,3),FALSE)+HT28*IF(HX$4="Y",[1]Settings!$C$5,[1]Settings!$D$5)),0, VLOOKUP(HS28,[1]Settings!$B$6:$D$45,IF(HX$4="Y",2,3),FALSE)+HT28*IF(HX$4="Y",[1]Settings!$C$5,[1]Settings!$D$5))</f>
        <v>0</v>
      </c>
      <c r="HV28" s="61">
        <f t="shared" si="75"/>
        <v>0</v>
      </c>
      <c r="HW28" s="61">
        <f t="shared" ca="1" si="103"/>
        <v>3.5714285714583127E-5</v>
      </c>
      <c r="HX28" s="62">
        <f t="shared" ca="1" si="76"/>
        <v>50</v>
      </c>
      <c r="HY28" s="67"/>
      <c r="HZ28" s="64"/>
      <c r="IA28" s="29"/>
      <c r="IB28" s="30"/>
      <c r="IC28" s="60">
        <f>IF(ISNA(VLOOKUP(IA28,[1]Settings!$B$6:$D$45,IF(IF$4="Y",2,3),FALSE)+IB28*IF(IF$4="Y",[1]Settings!$C$5,[1]Settings!$D$5)),0, VLOOKUP(IA28,[1]Settings!$B$6:$D$45,IF(IF$4="Y",2,3),FALSE)+IB28*IF(IF$4="Y",[1]Settings!$C$5,[1]Settings!$D$5))</f>
        <v>0</v>
      </c>
      <c r="ID28" s="61">
        <f t="shared" si="77"/>
        <v>0</v>
      </c>
      <c r="IE28" s="61">
        <f t="shared" ca="1" si="104"/>
        <v>3.5714285714583127E-5</v>
      </c>
      <c r="IF28" s="62">
        <f t="shared" ca="1" si="78"/>
        <v>47</v>
      </c>
      <c r="IG28" s="66"/>
      <c r="IH28" s="64"/>
      <c r="II28" s="29"/>
      <c r="IJ28" s="30"/>
      <c r="IK28" s="60">
        <f>IF(ISNA(VLOOKUP(II28,[1]Settings!$B$6:$D$45,IF(IN$4="Y",2,3),FALSE)+IJ28*IF(IN$4="Y",[1]Settings!$C$5,[1]Settings!$D$5)),0, VLOOKUP(II28,[1]Settings!$B$6:$D$45,IF(IN$4="Y",2,3),FALSE)+IJ28*IF(IN$4="Y",[1]Settings!$C$5,[1]Settings!$D$5))</f>
        <v>0</v>
      </c>
      <c r="IL28" s="61">
        <f t="shared" si="79"/>
        <v>0</v>
      </c>
      <c r="IM28" s="61">
        <f t="shared" ca="1" si="105"/>
        <v>3.5714285714583127E-5</v>
      </c>
      <c r="IN28" s="62">
        <f t="shared" ca="1" si="80"/>
        <v>48</v>
      </c>
      <c r="IO28" s="67"/>
      <c r="IP28" s="64"/>
      <c r="IQ28" s="29"/>
      <c r="IR28" s="30"/>
      <c r="IS28" s="60">
        <f>IF(ISNA(VLOOKUP(IQ28,[1]Settings!$B$6:$D$45,IF(IV$4="Y",2,3),FALSE)+IR28*IF(IV$4="Y",[1]Settings!$C$5,[1]Settings!$D$5)),0, VLOOKUP(IQ28,[1]Settings!$B$6:$D$45,IF(IV$4="Y",2,3),FALSE)+IR28*IF(IV$4="Y",[1]Settings!$C$5,[1]Settings!$D$5))</f>
        <v>0</v>
      </c>
      <c r="IT28" s="61">
        <f t="shared" si="81"/>
        <v>0</v>
      </c>
      <c r="IU28" s="61">
        <f t="shared" ca="1" si="106"/>
        <v>3.5714285714583127E-5</v>
      </c>
      <c r="IV28" s="62">
        <f t="shared" ca="1" si="82"/>
        <v>49</v>
      </c>
      <c r="IW28" s="67"/>
      <c r="IX28" s="64"/>
      <c r="IY28" s="29"/>
      <c r="IZ28" s="30"/>
      <c r="JA28" s="60">
        <f>IF(ISNA(VLOOKUP(IY28,[1]Settings!$B$6:$D$45,IF(JD$4="Y",2,3),FALSE)+IZ28*IF(JD$4="Y",[1]Settings!$C$5,[1]Settings!$D$5)),0, VLOOKUP(IY28,[1]Settings!$B$6:$D$45,IF(JD$4="Y",2,3),FALSE)+IZ28*IF(JD$4="Y",[1]Settings!$C$5,[1]Settings!$D$5))</f>
        <v>0</v>
      </c>
      <c r="JB28" s="61">
        <f t="shared" si="83"/>
        <v>0</v>
      </c>
      <c r="JC28" s="61">
        <f t="shared" ca="1" si="107"/>
        <v>3.5714285714583127E-5</v>
      </c>
      <c r="JD28" s="62">
        <f t="shared" ca="1" si="84"/>
        <v>49</v>
      </c>
      <c r="JE28" s="67"/>
      <c r="JF28" s="64"/>
      <c r="JG28" s="29"/>
      <c r="JH28" s="30"/>
      <c r="JI28" s="60">
        <f>IF(ISNA(VLOOKUP(JG28,[1]Settings!$B$6:$D$45,IF(JL$4="Y",2,3),FALSE)+JH28*IF(JL$4="Y",[1]Settings!$C$5,[1]Settings!$D$5)),0, VLOOKUP(JG28,[1]Settings!$B$6:$D$45,IF(JL$4="Y",2,3),FALSE)+JH28*IF(JL$4="Y",[1]Settings!$C$5,[1]Settings!$D$5))</f>
        <v>0</v>
      </c>
      <c r="JJ28" s="61">
        <f t="shared" si="85"/>
        <v>0</v>
      </c>
      <c r="JK28" s="61">
        <f t="shared" ca="1" si="108"/>
        <v>3.5714285714583127E-5</v>
      </c>
      <c r="JL28" s="62">
        <f t="shared" ca="1" si="86"/>
        <v>49</v>
      </c>
    </row>
    <row r="29" spans="1:272">
      <c r="A29" s="59" t="s">
        <v>109</v>
      </c>
      <c r="B29" s="59"/>
      <c r="D29" s="30"/>
      <c r="E29" s="60">
        <f>IF(ISNA(VLOOKUP(C29,[1]Settings!$B$6:$D$45,IF(H$4="Y",2,3),FALSE)+D29*IF(H$4="Y",[1]Settings!$C$5,[1]Settings!$D$5)),0, VLOOKUP(C29,[1]Settings!$B$6:$D$45,IF(H$4="Y",2,3),FALSE)+D29*IF(H$4="Y",[1]Settings!$C$5,[1]Settings!$D$5))</f>
        <v>0</v>
      </c>
      <c r="F29" s="61">
        <f t="shared" si="0"/>
        <v>0</v>
      </c>
      <c r="G29" s="61">
        <f t="shared" si="1"/>
        <v>3.4482758620689657E-5</v>
      </c>
      <c r="H29" s="62">
        <f t="shared" si="2"/>
        <v>35</v>
      </c>
      <c r="I29" s="63" t="str">
        <f t="shared" si="3"/>
        <v/>
      </c>
      <c r="J29" s="64">
        <f ca="1">VLOOKUP(OFFSET(J29,0,-2),[1]Settings!$F$8:$G$27,2)</f>
        <v>0</v>
      </c>
      <c r="L29" s="30"/>
      <c r="M29" s="60">
        <f>IF(ISNA(VLOOKUP(K29,[1]Settings!$B$6:$D$45,IF(P$4="Y",2,3),FALSE)+L29*IF(P$4="Y",[1]Settings!$C$5,[1]Settings!$D$5)),0, VLOOKUP(K29,[1]Settings!$B$6:$D$45,IF(P$4="Y",2,3),FALSE)+L29*IF(P$4="Y",[1]Settings!$C$5,[1]Settings!$D$5))</f>
        <v>0</v>
      </c>
      <c r="N29" s="61">
        <f t="shared" si="4"/>
        <v>0</v>
      </c>
      <c r="O29" s="61">
        <f t="shared" ca="1" si="5"/>
        <v>3.4482758620689657E-5</v>
      </c>
      <c r="P29" s="62">
        <f t="shared" ca="1" si="6"/>
        <v>35</v>
      </c>
      <c r="Q29" s="63" t="str">
        <f t="shared" si="7"/>
        <v/>
      </c>
      <c r="R29" s="64">
        <f ca="1">VLOOKUP(OFFSET(R29,0,-2),[1]Settings!$F$8:$G$27,2)</f>
        <v>0</v>
      </c>
      <c r="T29" s="30"/>
      <c r="U29" s="60">
        <f>IF(ISNA(VLOOKUP(S29,[1]Settings!$B$6:$D$45,IF(X$4="Y",2,3),FALSE)+T29*IF(X$4="Y",[1]Settings!$C$5,[1]Settings!$D$5)),0, VLOOKUP(S29,[1]Settings!$B$6:$D$45,IF(X$4="Y",2,3),FALSE)+T29*IF(X$4="Y",[1]Settings!$C$5,[1]Settings!$D$5))</f>
        <v>0</v>
      </c>
      <c r="V29" s="61">
        <f t="shared" si="8"/>
        <v>0</v>
      </c>
      <c r="W29" s="61">
        <f t="shared" ca="1" si="9"/>
        <v>3.4482758620689657E-5</v>
      </c>
      <c r="X29" s="62">
        <f t="shared" ca="1" si="10"/>
        <v>36</v>
      </c>
      <c r="Y29" s="63" t="str">
        <f t="shared" si="11"/>
        <v/>
      </c>
      <c r="Z29" s="64">
        <f ca="1">VLOOKUP(OFFSET(Z29,0,-2),[1]Settings!$F$8:$G$27,2)</f>
        <v>0</v>
      </c>
      <c r="AB29" s="30"/>
      <c r="AC29" s="60">
        <f>IF(ISNA(VLOOKUP(AA29,[1]Settings!$B$6:$D$45,IF(AF$4="Y",2,3),FALSE)+AB29*IF(AF$4="Y",[1]Settings!$C$5,[1]Settings!$D$5)),0, VLOOKUP(AA29,[1]Settings!$B$6:$D$45,IF(AF$4="Y",2,3),FALSE)+AB29*IF(AF$4="Y",[1]Settings!$C$5,[1]Settings!$D$5))</f>
        <v>0</v>
      </c>
      <c r="AD29" s="61">
        <f t="shared" si="12"/>
        <v>0</v>
      </c>
      <c r="AE29" s="61">
        <f t="shared" ca="1" si="13"/>
        <v>3.4482758620689657E-5</v>
      </c>
      <c r="AF29" s="62">
        <f t="shared" ca="1" si="14"/>
        <v>38</v>
      </c>
      <c r="AG29" s="63" t="str">
        <f t="shared" si="15"/>
        <v/>
      </c>
      <c r="AH29" s="64">
        <f ca="1">VLOOKUP(OFFSET(AH29,0,-2),[1]Settings!$F$8:$G$27,2)</f>
        <v>0</v>
      </c>
      <c r="AJ29" s="30"/>
      <c r="AK29" s="60">
        <f>IF(ISNA(VLOOKUP(AI29,[1]Settings!$B$6:$D$45,IF(AN$4="Y",2,3),FALSE)+AJ29*IF(AN$4="Y",[1]Settings!$C$5,[1]Settings!$D$5)),0, VLOOKUP(AI29,[1]Settings!$B$6:$D$45,IF(AN$4="Y",2,3),FALSE)+AJ29*IF(AN$4="Y",[1]Settings!$C$5,[1]Settings!$D$5))</f>
        <v>0</v>
      </c>
      <c r="AL29" s="61">
        <f t="shared" si="16"/>
        <v>0</v>
      </c>
      <c r="AM29" s="61">
        <f t="shared" ca="1" si="17"/>
        <v>3.4482758620689657E-5</v>
      </c>
      <c r="AN29" s="62">
        <f t="shared" ca="1" si="18"/>
        <v>38</v>
      </c>
      <c r="AO29" s="63" t="str">
        <f t="shared" si="19"/>
        <v/>
      </c>
      <c r="AP29" s="64">
        <f ca="1">VLOOKUP(OFFSET(AP29,0,-2),[1]Settings!$F$8:$G$27,2)</f>
        <v>0</v>
      </c>
      <c r="AR29" s="30"/>
      <c r="AS29" s="60">
        <f>IF(ISNA(VLOOKUP(AQ29,[1]Settings!$B$6:$D$45,IF(AV$4="Y",2,3),FALSE)+AR29*IF(AV$4="Y",[1]Settings!$C$5,[1]Settings!$D$5)),0, VLOOKUP(AQ29,[1]Settings!$B$6:$D$45,IF(AV$4="Y",2,3),FALSE)+AR29*IF(AV$4="Y",[1]Settings!$C$5,[1]Settings!$D$5))</f>
        <v>0</v>
      </c>
      <c r="AT29" s="61">
        <f t="shared" si="20"/>
        <v>0</v>
      </c>
      <c r="AU29" s="61">
        <f t="shared" ca="1" si="21"/>
        <v>3.4482758620689657E-5</v>
      </c>
      <c r="AV29" s="62">
        <f t="shared" ca="1" si="22"/>
        <v>39</v>
      </c>
      <c r="AW29" s="63" t="str">
        <f t="shared" si="23"/>
        <v/>
      </c>
      <c r="AX29" s="64">
        <f ca="1">VLOOKUP(OFFSET(AX29,0,-2),[1]Settings!$F$8:$G$27,2)</f>
        <v>0</v>
      </c>
      <c r="AZ29" s="30"/>
      <c r="BA29" s="60">
        <f>IF(ISNA(VLOOKUP(AY29,[1]Settings!$B$6:$D$45,IF(BD$4="Y",2,3),FALSE)+AZ29*IF(BD$4="Y",[1]Settings!$C$5,[1]Settings!$D$5)),0, VLOOKUP(AY29,[1]Settings!$B$6:$D$45,IF(BD$4="Y",2,3),FALSE)+AZ29*IF(BD$4="Y",[1]Settings!$C$5,[1]Settings!$D$5))</f>
        <v>0</v>
      </c>
      <c r="BB29" s="61">
        <f t="shared" si="24"/>
        <v>0</v>
      </c>
      <c r="BC29" s="61">
        <f t="shared" ca="1" si="25"/>
        <v>3.4482758620689657E-5</v>
      </c>
      <c r="BD29" s="62">
        <f t="shared" ca="1" si="26"/>
        <v>39</v>
      </c>
      <c r="BE29" s="63" t="str">
        <f t="shared" si="27"/>
        <v/>
      </c>
      <c r="BF29" s="64">
        <f ca="1">VLOOKUP(OFFSET(BF29,0,-2),[1]Settings!$F$8:$G$27,2)</f>
        <v>0</v>
      </c>
      <c r="BH29" s="30"/>
      <c r="BI29" s="60">
        <f>IF(ISNA(VLOOKUP(BG29,[1]Settings!$B$6:$D$45,IF(BL$4="Y",2,3),FALSE)+BH29*IF(BL$4="Y",[1]Settings!$C$5,[1]Settings!$D$5)),0, VLOOKUP(BG29,[1]Settings!$B$6:$D$45,IF(BL$4="Y",2,3),FALSE)+BH29*IF(BL$4="Y",[1]Settings!$C$5,[1]Settings!$D$5))</f>
        <v>0</v>
      </c>
      <c r="BJ29" s="61">
        <f t="shared" si="28"/>
        <v>0</v>
      </c>
      <c r="BK29" s="61">
        <f t="shared" ca="1" si="29"/>
        <v>3.4482758620689657E-5</v>
      </c>
      <c r="BL29" s="62">
        <f t="shared" ca="1" si="30"/>
        <v>40</v>
      </c>
      <c r="BM29" s="63" t="str">
        <f t="shared" si="31"/>
        <v/>
      </c>
      <c r="BN29" s="64">
        <f ca="1">VLOOKUP(OFFSET(BN29,0,-2),[1]Settings!$F$8:$G$27,2)</f>
        <v>0</v>
      </c>
      <c r="BP29" s="30"/>
      <c r="BQ29" s="60">
        <f>IF(ISNA(VLOOKUP(BO29,[1]Settings!$B$6:$D$45,IF(BT$4="Y",2,3),FALSE)+BP29*IF(BT$4="Y",[1]Settings!$C$5,[1]Settings!$D$5)),0, VLOOKUP(BO29,[1]Settings!$B$6:$D$45,IF(BT$4="Y",2,3),FALSE)+BP29*IF(BT$4="Y",[1]Settings!$C$5,[1]Settings!$D$5))</f>
        <v>0</v>
      </c>
      <c r="BR29" s="61">
        <f t="shared" si="32"/>
        <v>0</v>
      </c>
      <c r="BS29" s="61">
        <f t="shared" ca="1" si="33"/>
        <v>3.4482758620689657E-5</v>
      </c>
      <c r="BT29" s="62">
        <f t="shared" ca="1" si="34"/>
        <v>41</v>
      </c>
      <c r="BU29" s="63" t="str">
        <f t="shared" si="35"/>
        <v/>
      </c>
      <c r="BV29" s="64">
        <f ca="1">VLOOKUP(OFFSET(BV29,0,-2),[1]Settings!$F$8:$G$27,2)</f>
        <v>0</v>
      </c>
      <c r="BX29" s="30"/>
      <c r="BY29" s="60">
        <f>IF(ISNA(VLOOKUP(BW29,[1]Settings!$B$6:$D$45,IF(CB$4="Y",2,3),FALSE)+BX29*IF(CB$4="Y",[1]Settings!$C$5,[1]Settings!$D$5)),0, VLOOKUP(BW29,[1]Settings!$B$6:$D$45,IF(CB$4="Y",2,3),FALSE)+BX29*IF(CB$4="Y",[1]Settings!$C$5,[1]Settings!$D$5))</f>
        <v>0</v>
      </c>
      <c r="BZ29" s="61">
        <f t="shared" si="36"/>
        <v>0</v>
      </c>
      <c r="CA29" s="61">
        <f t="shared" ca="1" si="37"/>
        <v>3.4482758620689657E-5</v>
      </c>
      <c r="CB29" s="62">
        <f t="shared" ca="1" si="38"/>
        <v>46</v>
      </c>
      <c r="CC29" s="63" t="str">
        <f t="shared" si="39"/>
        <v>+</v>
      </c>
      <c r="CD29" s="64">
        <f ca="1">VLOOKUP(OFFSET(CD29,0,-2),[1]Settings!$F$8:$G$27,2)</f>
        <v>0</v>
      </c>
      <c r="CE29" s="29">
        <v>7</v>
      </c>
      <c r="CF29" s="30">
        <v>1</v>
      </c>
      <c r="CG29" s="60">
        <f>IF(ISNA(VLOOKUP(CE29,[1]Settings!$B$6:$D$45,IF(CJ$4="Y",2,3),FALSE)+CF29*IF(CJ$4="Y",[1]Settings!$C$5,[1]Settings!$D$5)),0, VLOOKUP(CE29,[1]Settings!$B$6:$D$45,IF(CJ$4="Y",2,3),FALSE)+CF29*IF(CJ$4="Y",[1]Settings!$C$5,[1]Settings!$D$5))</f>
        <v>15</v>
      </c>
      <c r="CH29" s="61">
        <f t="shared" si="40"/>
        <v>7.8000000000000007</v>
      </c>
      <c r="CI29" s="61">
        <f t="shared" ca="1" si="41"/>
        <v>7.8000344827586217</v>
      </c>
      <c r="CJ29" s="65">
        <f t="shared" ca="1" si="42"/>
        <v>20</v>
      </c>
      <c r="CK29" s="66" t="str">
        <f t="shared" si="114"/>
        <v/>
      </c>
      <c r="CL29" s="64">
        <f ca="1">VLOOKUP(OFFSET(CL29,0,-2),[1]Settings!$J$8:$K$27,2)</f>
        <v>0</v>
      </c>
      <c r="CN29" s="30"/>
      <c r="CO29" s="60">
        <f>IF(ISNA(VLOOKUP(CM29,[1]Settings!$B$6:$D$45,IF(CR$4="Y",2,3),FALSE)+CN29*IF(CR$4="Y",[1]Settings!$C$5,[1]Settings!$D$5)),0, VLOOKUP(CM29,[1]Settings!$B$6:$D$45,IF(CR$4="Y",2,3),FALSE)+CN29*IF(CR$4="Y",[1]Settings!$C$5,[1]Settings!$D$5))</f>
        <v>0</v>
      </c>
      <c r="CP29" s="61">
        <f t="shared" ca="1" si="43"/>
        <v>0</v>
      </c>
      <c r="CQ29" s="61">
        <f t="shared" ca="1" si="44"/>
        <v>7.8000344827586217</v>
      </c>
      <c r="CR29" s="65">
        <f t="shared" ca="1" si="45"/>
        <v>23</v>
      </c>
      <c r="CS29" s="63" t="str">
        <f t="shared" si="119"/>
        <v/>
      </c>
      <c r="CT29" s="64">
        <f ca="1">VLOOKUP(OFFSET(CT29,0,-2),[1]Settings!$J$8:$K$27,2)</f>
        <v>0</v>
      </c>
      <c r="CU29" s="29"/>
      <c r="CV29" s="30"/>
      <c r="CW29" s="60">
        <f>IF(ISNA(VLOOKUP(CU29,[1]Settings!$B$6:$D$45,IF(CZ$4="Y",2,3),FALSE)+CV29*IF(CZ$4="Y",[1]Settings!$C$5,[1]Settings!$D$5)),0, VLOOKUP(CU29,[1]Settings!$B$6:$D$45,IF(CZ$4="Y",2,3),FALSE)+CV29*IF(CZ$4="Y",[1]Settings!$C$5,[1]Settings!$D$5))</f>
        <v>0</v>
      </c>
      <c r="CX29" s="61">
        <f t="shared" ca="1" si="46"/>
        <v>0</v>
      </c>
      <c r="CY29" s="61">
        <f t="shared" ca="1" si="47"/>
        <v>7.8000344827586217</v>
      </c>
      <c r="CZ29" s="62">
        <f t="shared" ca="1" si="48"/>
        <v>21</v>
      </c>
      <c r="DA29" s="63" t="str">
        <f t="shared" si="120"/>
        <v/>
      </c>
      <c r="DB29" s="64">
        <f ca="1">VLOOKUP(OFFSET(DB29,0,-2),[1]Settings!$J$8:$K$27,2)</f>
        <v>0</v>
      </c>
      <c r="DC29" s="29"/>
      <c r="DD29" s="30"/>
      <c r="DE29" s="60">
        <f>IF(ISNA(VLOOKUP(DC29,[1]Settings!$B$6:$D$45,IF(DH$4="Y",2,3),FALSE)+DD29*IF(DH$4="Y",[1]Settings!$C$5,[1]Settings!$D$5)),0, VLOOKUP(DC29,[1]Settings!$B$6:$D$45,IF(DH$4="Y",2,3),FALSE)+DD29*IF(DH$4="Y",[1]Settings!$C$5,[1]Settings!$D$5))</f>
        <v>0</v>
      </c>
      <c r="DF29" s="61">
        <f t="shared" ca="1" si="49"/>
        <v>0</v>
      </c>
      <c r="DG29" s="61">
        <f t="shared" ca="1" si="50"/>
        <v>7.8000344827586217</v>
      </c>
      <c r="DH29" s="62">
        <f t="shared" ca="1" si="51"/>
        <v>21</v>
      </c>
      <c r="DI29" s="63" t="str">
        <f t="shared" si="121"/>
        <v/>
      </c>
      <c r="DJ29" s="64">
        <f ca="1">VLOOKUP(OFFSET(DJ29,0,-2),[1]Settings!$J$8:$K$27,2)</f>
        <v>0</v>
      </c>
      <c r="DK29" s="29"/>
      <c r="DL29" s="30"/>
      <c r="DM29" s="60">
        <f>IF(ISNA(VLOOKUP(DK29,[1]Settings!$B$6:$D$45,IF(DP$4="Y",2,3),FALSE)+DL29*IF(DP$4="Y",[1]Settings!$C$5,[1]Settings!$D$5)),0, VLOOKUP(DK29,[1]Settings!$B$6:$D$45,IF(DP$4="Y",2,3),FALSE)+DL29*IF(DP$4="Y",[1]Settings!$C$5,[1]Settings!$D$5))</f>
        <v>0</v>
      </c>
      <c r="DN29" s="61">
        <f t="shared" ca="1" si="52"/>
        <v>0</v>
      </c>
      <c r="DO29" s="61">
        <f t="shared" ca="1" si="53"/>
        <v>7.8000344827586217</v>
      </c>
      <c r="DP29" s="62">
        <f t="shared" ca="1" si="54"/>
        <v>27</v>
      </c>
      <c r="DQ29" s="63" t="str">
        <f t="shared" si="122"/>
        <v/>
      </c>
      <c r="DR29" s="64">
        <f ca="1">VLOOKUP(OFFSET(DR29,0,-2),[1]Settings!$J$8:$K$27,2)</f>
        <v>0</v>
      </c>
      <c r="DS29" s="29"/>
      <c r="DT29" s="30"/>
      <c r="DU29" s="60">
        <f>IF(ISNA(VLOOKUP(DS29,[1]Settings!$B$6:$D$45,IF(DX$4="Y",2,3),FALSE)+DT29*IF(DX$4="Y",[1]Settings!$C$5,[1]Settings!$D$5)),0, VLOOKUP(DS29,[1]Settings!$B$6:$D$45,IF(DX$4="Y",2,3),FALSE)+DT29*IF(DX$4="Y",[1]Settings!$C$5,[1]Settings!$D$5))</f>
        <v>0</v>
      </c>
      <c r="DV29" s="61">
        <f t="shared" ca="1" si="55"/>
        <v>0</v>
      </c>
      <c r="DW29" s="61">
        <f t="shared" ca="1" si="87"/>
        <v>7.8000344827586217</v>
      </c>
      <c r="DX29" s="62">
        <f t="shared" ca="1" si="56"/>
        <v>27</v>
      </c>
      <c r="DY29" s="63" t="s">
        <v>93</v>
      </c>
      <c r="DZ29" s="64">
        <f ca="1">VLOOKUP(OFFSET(DZ29,0,-2),[1]Settings!$J$8:$K$27,2)</f>
        <v>0</v>
      </c>
      <c r="EA29" s="29">
        <v>18</v>
      </c>
      <c r="EB29" s="30"/>
      <c r="EC29" s="60">
        <f>IF(ISNA(VLOOKUP(EA29,[1]Settings!$B$6:$D$45,IF(EF$4="Y",2,3),FALSE)+EB29*IF(EF$4="Y",[1]Settings!$C$5,[1]Settings!$D$5)),0, VLOOKUP(EA29,[1]Settings!$B$6:$D$45,IF(EF$4="Y",2,3),FALSE)+EB29*IF(EF$4="Y",[1]Settings!$C$5,[1]Settings!$D$5))</f>
        <v>3</v>
      </c>
      <c r="ED29" s="61">
        <f t="shared" ca="1" si="88"/>
        <v>2.76</v>
      </c>
      <c r="EE29" s="61">
        <f t="shared" ca="1" si="57"/>
        <v>2.7600344827586198</v>
      </c>
      <c r="EF29" s="65">
        <f t="shared" ca="1" si="58"/>
        <v>34</v>
      </c>
      <c r="EG29" s="66"/>
      <c r="EH29" s="64">
        <f ca="1">VLOOKUP(OFFSET(EH29,0,-2),[1]Settings!$J$8:$K$27,2)</f>
        <v>0</v>
      </c>
      <c r="EI29" s="29"/>
      <c r="EJ29" s="30"/>
      <c r="EK29" s="60">
        <f>IF(ISNA(VLOOKUP(EI29,[1]Settings!$B$6:$D$45,IF(EN$4="Y",2,3),FALSE)+EJ29*IF(EN$4="Y",[1]Settings!$C$5,[1]Settings!$D$5)),0, VLOOKUP(EI29,[1]Settings!$B$6:$D$45,IF(EN$4="Y",2,3),FALSE)+EJ29*IF(EN$4="Y",[1]Settings!$C$5,[1]Settings!$D$5))</f>
        <v>0</v>
      </c>
      <c r="EL29" s="61">
        <f t="shared" ca="1" si="89"/>
        <v>0</v>
      </c>
      <c r="EM29" s="61">
        <f t="shared" ca="1" si="115"/>
        <v>2.7600344827586198</v>
      </c>
      <c r="EN29" s="65">
        <f t="shared" ca="1" si="59"/>
        <v>35</v>
      </c>
      <c r="EO29" s="63"/>
      <c r="EP29" s="64">
        <f ca="1">VLOOKUP(OFFSET(EP29,0,-2),[1]Settings!$J$8:$K$27,2)</f>
        <v>0</v>
      </c>
      <c r="EQ29" s="29"/>
      <c r="ER29" s="30"/>
      <c r="ES29" s="60">
        <f>IF(ISNA(VLOOKUP(EQ29,[1]Settings!$B$6:$D$45,IF(EV$4="Y",2,3),FALSE)+ER29*IF(EV$4="Y",[1]Settings!$C$5,[1]Settings!$D$5)),0, VLOOKUP(EQ29,[1]Settings!$B$6:$D$45,IF(EV$4="Y",2,3),FALSE)+ER29*IF(EV$4="Y",[1]Settings!$C$5,[1]Settings!$D$5))</f>
        <v>0</v>
      </c>
      <c r="ET29" s="61">
        <f t="shared" ca="1" si="60"/>
        <v>0</v>
      </c>
      <c r="EU29" s="61">
        <f t="shared" ca="1" si="90"/>
        <v>2.7600344827586198</v>
      </c>
      <c r="EV29" s="62">
        <f t="shared" ca="1" si="61"/>
        <v>37</v>
      </c>
      <c r="EW29" s="63"/>
      <c r="EX29" s="64">
        <f ca="1">VLOOKUP(OFFSET(EX29,0,-2),[1]Settings!$J$8:$K$27,2)</f>
        <v>0</v>
      </c>
      <c r="EY29" s="29"/>
      <c r="EZ29" s="30"/>
      <c r="FA29" s="60">
        <f>IF(ISNA(VLOOKUP(EY29,[1]Settings!$B$6:$D$45,IF(FD$4="Y",2,3),FALSE)+EZ29*IF(FD$4="Y",[1]Settings!$C$5,[1]Settings!$D$5)),0, VLOOKUP(EY29,[1]Settings!$B$6:$D$45,IF(FD$4="Y",2,3),FALSE)+EZ29*IF(FD$4="Y",[1]Settings!$C$5,[1]Settings!$D$5))</f>
        <v>0</v>
      </c>
      <c r="FB29" s="61">
        <f t="shared" ca="1" si="118"/>
        <v>0</v>
      </c>
      <c r="FC29" s="61">
        <f t="shared" ca="1" si="91"/>
        <v>2.7600344827586198</v>
      </c>
      <c r="FD29" s="62">
        <f t="shared" ca="1" si="63"/>
        <v>33</v>
      </c>
      <c r="FE29" s="63"/>
      <c r="FF29" s="64">
        <f ca="1">VLOOKUP(OFFSET(FF29,0,-2),[1]Settings!$J$8:$K$27,2)</f>
        <v>0</v>
      </c>
      <c r="FG29" s="29"/>
      <c r="FH29" s="30"/>
      <c r="FI29" s="60">
        <f>IF(ISNA(VLOOKUP(FG29,[1]Settings!$B$6:$D$45,IF(FL$4="Y",2,3),FALSE)+FH29*IF(FL$4="Y",[1]Settings!$C$5,[1]Settings!$D$5)),0, VLOOKUP(FG29,[1]Settings!$B$6:$D$45,IF(FL$4="Y",2,3),FALSE)+FH29*IF(FL$4="Y",[1]Settings!$C$5,[1]Settings!$D$5))</f>
        <v>0</v>
      </c>
      <c r="FJ29" s="61">
        <f t="shared" ca="1" si="117"/>
        <v>0</v>
      </c>
      <c r="FK29" s="61">
        <f t="shared" ca="1" si="116"/>
        <v>3.4482758620058007E-5</v>
      </c>
      <c r="FL29" s="62">
        <f t="shared" ca="1" si="64"/>
        <v>45</v>
      </c>
      <c r="FM29" s="66"/>
      <c r="FN29" s="64">
        <f ca="1">VLOOKUP(OFFSET(FN29,0,-2),[1]Settings!$J$8:$K$27,2)</f>
        <v>0</v>
      </c>
      <c r="FO29" s="29"/>
      <c r="FP29" s="30"/>
      <c r="FQ29" s="60">
        <f>IF(ISNA(VLOOKUP(FO29,[1]Settings!$B$6:$D$45,IF(FT$4="Y",2,3),FALSE)+FP29*IF(FT$4="Y",[1]Settings!$C$5,[1]Settings!$D$5)),0, VLOOKUP(FO29,[1]Settings!$B$6:$D$45,IF(FT$4="Y",2,3),FALSE)+FP29*IF(FT$4="Y",[1]Settings!$C$5,[1]Settings!$D$5))</f>
        <v>0</v>
      </c>
      <c r="FR29" s="61">
        <f t="shared" ca="1" si="65"/>
        <v>0</v>
      </c>
      <c r="FS29" s="61">
        <f t="shared" ca="1" si="92"/>
        <v>3.4482758620058007E-5</v>
      </c>
      <c r="FT29" s="62">
        <f t="shared" ca="1" si="66"/>
        <v>46</v>
      </c>
      <c r="FU29" s="67"/>
      <c r="FV29" s="64"/>
      <c r="FW29" s="29"/>
      <c r="FX29" s="30"/>
      <c r="FY29" s="60">
        <f>IF(ISNA(VLOOKUP(FW29,[1]Settings!$B$6:$D$45,IF(GB$4="Y",2,3),FALSE)+FX29*IF(GB$4="Y",[1]Settings!$C$5,[1]Settings!$D$5)),0, VLOOKUP(FW29,[1]Settings!$B$6:$D$45,IF(GB$4="Y",2,3),FALSE)+FX29*IF(GB$4="Y",[1]Settings!$C$5,[1]Settings!$D$5))</f>
        <v>0</v>
      </c>
      <c r="FZ29" s="61">
        <f t="shared" si="93"/>
        <v>0</v>
      </c>
      <c r="GA29" s="61">
        <f t="shared" ca="1" si="94"/>
        <v>3.4482758620058007E-5</v>
      </c>
      <c r="GB29" s="62">
        <f t="shared" ca="1" si="67"/>
        <v>44</v>
      </c>
      <c r="GC29" s="67"/>
      <c r="GD29" s="64"/>
      <c r="GE29" s="29"/>
      <c r="GF29" s="30"/>
      <c r="GG29" s="60">
        <f>IF(ISNA(VLOOKUP(GE29,[1]Settings!$B$6:$D$45,IF(GJ$4="Y",2,3),FALSE)+GF29*IF(GJ$4="Y",[1]Settings!$C$5,[1]Settings!$D$5)),0, VLOOKUP(GE29,[1]Settings!$B$6:$D$45,IF(GJ$4="Y",2,3),FALSE)+GF29*IF(GJ$4="Y",[1]Settings!$C$5,[1]Settings!$D$5))</f>
        <v>0</v>
      </c>
      <c r="GH29" s="61">
        <f t="shared" si="95"/>
        <v>0</v>
      </c>
      <c r="GI29" s="61">
        <f t="shared" ca="1" si="96"/>
        <v>3.4482758620058007E-5</v>
      </c>
      <c r="GJ29" s="62">
        <f t="shared" ca="1" si="68"/>
        <v>46</v>
      </c>
      <c r="GK29" s="67"/>
      <c r="GL29" s="64"/>
      <c r="GM29" s="29"/>
      <c r="GN29" s="30"/>
      <c r="GO29" s="60">
        <f>IF(ISNA(VLOOKUP(GM29,[1]Settings!$B$6:$D$45,IF(GR$4="Y",2,3),FALSE)+GN29*IF(GR$4="Y",[1]Settings!$C$5,[1]Settings!$D$5)),0, VLOOKUP(GM29,[1]Settings!$B$6:$D$45,IF(GR$4="Y",2,3),FALSE)+GN29*IF(GR$4="Y",[1]Settings!$C$5,[1]Settings!$D$5))</f>
        <v>0</v>
      </c>
      <c r="GP29" s="61">
        <f t="shared" si="97"/>
        <v>0</v>
      </c>
      <c r="GQ29" s="61">
        <f t="shared" ca="1" si="98"/>
        <v>3.4482758620058007E-5</v>
      </c>
      <c r="GR29" s="62">
        <f t="shared" ca="1" si="69"/>
        <v>47</v>
      </c>
      <c r="GS29" s="67"/>
      <c r="GT29" s="64"/>
      <c r="GU29" s="29"/>
      <c r="GV29" s="30"/>
      <c r="GW29" s="60">
        <f>IF(ISNA(VLOOKUP(GU29,[1]Settings!$B$6:$D$45,IF(GZ$4="Y",2,3),FALSE)+GV29*IF(GZ$4="Y",[1]Settings!$C$5,[1]Settings!$D$5)),0, VLOOKUP(GU29,[1]Settings!$B$6:$D$45,IF(GZ$4="Y",2,3),FALSE)+GV29*IF(GZ$4="Y",[1]Settings!$C$5,[1]Settings!$D$5))</f>
        <v>0</v>
      </c>
      <c r="GX29" s="61">
        <f t="shared" si="99"/>
        <v>0</v>
      </c>
      <c r="GY29" s="61">
        <f t="shared" ca="1" si="100"/>
        <v>3.4482758620058007E-5</v>
      </c>
      <c r="GZ29" s="65">
        <f t="shared" ca="1" si="70"/>
        <v>52</v>
      </c>
      <c r="HA29" s="66"/>
      <c r="HB29" s="64"/>
      <c r="HC29" s="29"/>
      <c r="HD29" s="30"/>
      <c r="HE29" s="60">
        <f>IF(ISNA(VLOOKUP(HC29,[1]Settings!$B$6:$D$45,IF(HH$4="Y",2,3),FALSE)+HD29*IF(HH$4="Y",[1]Settings!$C$5,[1]Settings!$D$5)),0, VLOOKUP(HC29,[1]Settings!$B$6:$D$45,IF(HH$4="Y",2,3),FALSE)+HD29*IF(HH$4="Y",[1]Settings!$C$5,[1]Settings!$D$5))</f>
        <v>0</v>
      </c>
      <c r="HF29" s="61">
        <f t="shared" si="71"/>
        <v>0</v>
      </c>
      <c r="HG29" s="61">
        <f t="shared" ca="1" si="101"/>
        <v>3.4482758620058007E-5</v>
      </c>
      <c r="HH29" s="62">
        <f t="shared" ca="1" si="72"/>
        <v>50</v>
      </c>
      <c r="HI29" s="67"/>
      <c r="HJ29" s="64"/>
      <c r="HK29" s="29"/>
      <c r="HL29" s="30"/>
      <c r="HM29" s="60">
        <f>IF(ISNA(VLOOKUP(HK29,[1]Settings!$B$6:$D$45,IF(HP$4="Y",2,3),FALSE)+HL29*IF(HP$4="Y",[1]Settings!$C$5,[1]Settings!$D$5)),0, VLOOKUP(HK29,[1]Settings!$B$6:$D$45,IF(HP$4="Y",2,3),FALSE)+HL29*IF(HP$4="Y",[1]Settings!$C$5,[1]Settings!$D$5))</f>
        <v>0</v>
      </c>
      <c r="HN29" s="61">
        <f t="shared" si="73"/>
        <v>0</v>
      </c>
      <c r="HO29" s="61">
        <f t="shared" ca="1" si="102"/>
        <v>3.4482758620058007E-5</v>
      </c>
      <c r="HP29" s="62">
        <f t="shared" ca="1" si="74"/>
        <v>51</v>
      </c>
      <c r="HQ29" s="67"/>
      <c r="HR29" s="64"/>
      <c r="HS29" s="29"/>
      <c r="HT29" s="30"/>
      <c r="HU29" s="60">
        <f>IF(ISNA(VLOOKUP(HS29,[1]Settings!$B$6:$D$45,IF(HX$4="Y",2,3),FALSE)+HT29*IF(HX$4="Y",[1]Settings!$C$5,[1]Settings!$D$5)),0, VLOOKUP(HS29,[1]Settings!$B$6:$D$45,IF(HX$4="Y",2,3),FALSE)+HT29*IF(HX$4="Y",[1]Settings!$C$5,[1]Settings!$D$5))</f>
        <v>0</v>
      </c>
      <c r="HV29" s="61">
        <f t="shared" si="75"/>
        <v>0</v>
      </c>
      <c r="HW29" s="61">
        <f t="shared" ca="1" si="103"/>
        <v>3.4482758620058007E-5</v>
      </c>
      <c r="HX29" s="62">
        <f t="shared" ca="1" si="76"/>
        <v>51</v>
      </c>
      <c r="HY29" s="67"/>
      <c r="HZ29" s="64"/>
      <c r="IA29" s="29"/>
      <c r="IB29" s="30"/>
      <c r="IC29" s="60">
        <f>IF(ISNA(VLOOKUP(IA29,[1]Settings!$B$6:$D$45,IF(IF$4="Y",2,3),FALSE)+IB29*IF(IF$4="Y",[1]Settings!$C$5,[1]Settings!$D$5)),0, VLOOKUP(IA29,[1]Settings!$B$6:$D$45,IF(IF$4="Y",2,3),FALSE)+IB29*IF(IF$4="Y",[1]Settings!$C$5,[1]Settings!$D$5))</f>
        <v>0</v>
      </c>
      <c r="ID29" s="61">
        <f t="shared" si="77"/>
        <v>0</v>
      </c>
      <c r="IE29" s="61">
        <f t="shared" ca="1" si="104"/>
        <v>3.4482758620058007E-5</v>
      </c>
      <c r="IF29" s="62">
        <f t="shared" ca="1" si="78"/>
        <v>48</v>
      </c>
      <c r="IG29" s="66"/>
      <c r="IH29" s="64"/>
      <c r="II29" s="29"/>
      <c r="IJ29" s="30"/>
      <c r="IK29" s="60">
        <f>IF(ISNA(VLOOKUP(II29,[1]Settings!$B$6:$D$45,IF(IN$4="Y",2,3),FALSE)+IJ29*IF(IN$4="Y",[1]Settings!$C$5,[1]Settings!$D$5)),0, VLOOKUP(II29,[1]Settings!$B$6:$D$45,IF(IN$4="Y",2,3),FALSE)+IJ29*IF(IN$4="Y",[1]Settings!$C$5,[1]Settings!$D$5))</f>
        <v>0</v>
      </c>
      <c r="IL29" s="61">
        <f t="shared" si="79"/>
        <v>0</v>
      </c>
      <c r="IM29" s="61">
        <f t="shared" ca="1" si="105"/>
        <v>3.4482758620058007E-5</v>
      </c>
      <c r="IN29" s="62">
        <f t="shared" ca="1" si="80"/>
        <v>49</v>
      </c>
      <c r="IO29" s="67"/>
      <c r="IP29" s="64"/>
      <c r="IQ29" s="29"/>
      <c r="IR29" s="30"/>
      <c r="IS29" s="60">
        <f>IF(ISNA(VLOOKUP(IQ29,[1]Settings!$B$6:$D$45,IF(IV$4="Y",2,3),FALSE)+IR29*IF(IV$4="Y",[1]Settings!$C$5,[1]Settings!$D$5)),0, VLOOKUP(IQ29,[1]Settings!$B$6:$D$45,IF(IV$4="Y",2,3),FALSE)+IR29*IF(IV$4="Y",[1]Settings!$C$5,[1]Settings!$D$5))</f>
        <v>0</v>
      </c>
      <c r="IT29" s="61">
        <f t="shared" si="81"/>
        <v>0</v>
      </c>
      <c r="IU29" s="61">
        <f t="shared" ca="1" si="106"/>
        <v>3.4482758620058007E-5</v>
      </c>
      <c r="IV29" s="62">
        <f t="shared" ca="1" si="82"/>
        <v>50</v>
      </c>
      <c r="IW29" s="67"/>
      <c r="IX29" s="64"/>
      <c r="IY29" s="29"/>
      <c r="IZ29" s="30"/>
      <c r="JA29" s="60">
        <f>IF(ISNA(VLOOKUP(IY29,[1]Settings!$B$6:$D$45,IF(JD$4="Y",2,3),FALSE)+IZ29*IF(JD$4="Y",[1]Settings!$C$5,[1]Settings!$D$5)),0, VLOOKUP(IY29,[1]Settings!$B$6:$D$45,IF(JD$4="Y",2,3),FALSE)+IZ29*IF(JD$4="Y",[1]Settings!$C$5,[1]Settings!$D$5))</f>
        <v>0</v>
      </c>
      <c r="JB29" s="61">
        <f t="shared" si="83"/>
        <v>0</v>
      </c>
      <c r="JC29" s="61">
        <f t="shared" ca="1" si="107"/>
        <v>3.4482758620058007E-5</v>
      </c>
      <c r="JD29" s="62">
        <f t="shared" ca="1" si="84"/>
        <v>50</v>
      </c>
      <c r="JE29" s="67"/>
      <c r="JF29" s="64"/>
      <c r="JG29" s="29"/>
      <c r="JH29" s="30"/>
      <c r="JI29" s="60">
        <f>IF(ISNA(VLOOKUP(JG29,[1]Settings!$B$6:$D$45,IF(JL$4="Y",2,3),FALSE)+JH29*IF(JL$4="Y",[1]Settings!$C$5,[1]Settings!$D$5)),0, VLOOKUP(JG29,[1]Settings!$B$6:$D$45,IF(JL$4="Y",2,3),FALSE)+JH29*IF(JL$4="Y",[1]Settings!$C$5,[1]Settings!$D$5))</f>
        <v>0</v>
      </c>
      <c r="JJ29" s="61">
        <f t="shared" si="85"/>
        <v>0</v>
      </c>
      <c r="JK29" s="61">
        <f t="shared" ca="1" si="108"/>
        <v>3.4482758620058007E-5</v>
      </c>
      <c r="JL29" s="62">
        <f t="shared" ca="1" si="86"/>
        <v>50</v>
      </c>
    </row>
    <row r="30" spans="1:272">
      <c r="A30" s="59" t="s">
        <v>110</v>
      </c>
      <c r="B30" s="59"/>
      <c r="D30" s="30"/>
      <c r="E30" s="60">
        <f>IF(ISNA(VLOOKUP(C30,[1]Settings!$B$6:$D$45,IF(H$4="Y",2,3),FALSE)+D30*IF(H$4="Y",[1]Settings!$C$5,[1]Settings!$D$5)),0, VLOOKUP(C30,[1]Settings!$B$6:$D$45,IF(H$4="Y",2,3),FALSE)+D30*IF(H$4="Y",[1]Settings!$C$5,[1]Settings!$D$5))</f>
        <v>0</v>
      </c>
      <c r="F30" s="61">
        <f t="shared" si="0"/>
        <v>0</v>
      </c>
      <c r="G30" s="61">
        <f t="shared" si="1"/>
        <v>3.3333333333333335E-5</v>
      </c>
      <c r="H30" s="62">
        <f t="shared" si="2"/>
        <v>36</v>
      </c>
      <c r="I30" s="63" t="str">
        <f>IF(K30&gt;0,"+","")</f>
        <v/>
      </c>
      <c r="J30" s="64">
        <f ca="1">VLOOKUP(OFFSET(J30,0,-2),[1]Settings!$F$8:$G$27,2)</f>
        <v>0</v>
      </c>
      <c r="L30" s="30"/>
      <c r="M30" s="60">
        <f>IF(ISNA(VLOOKUP(K30,[1]Settings!$B$6:$D$45,IF(P$4="Y",2,3),FALSE)+L30*IF(P$4="Y",[1]Settings!$C$5,[1]Settings!$D$5)),0, VLOOKUP(K30,[1]Settings!$B$6:$D$45,IF(P$4="Y",2,3),FALSE)+L30*IF(P$4="Y",[1]Settings!$C$5,[1]Settings!$D$5))</f>
        <v>0</v>
      </c>
      <c r="N30" s="61">
        <f t="shared" si="4"/>
        <v>0</v>
      </c>
      <c r="O30" s="61">
        <f t="shared" ca="1" si="5"/>
        <v>3.3333333333333335E-5</v>
      </c>
      <c r="P30" s="62">
        <f t="shared" ca="1" si="6"/>
        <v>36</v>
      </c>
      <c r="Q30" s="63" t="str">
        <f>IF(S30&gt;0,"+","")</f>
        <v/>
      </c>
      <c r="R30" s="64">
        <f ca="1">VLOOKUP(OFFSET(R30,0,-2),[1]Settings!$F$8:$G$27,2)</f>
        <v>0</v>
      </c>
      <c r="T30" s="30"/>
      <c r="U30" s="60">
        <f>IF(ISNA(VLOOKUP(S30,[1]Settings!$B$6:$D$45,IF(X$4="Y",2,3),FALSE)+T30*IF(X$4="Y",[1]Settings!$C$5,[1]Settings!$D$5)),0, VLOOKUP(S30,[1]Settings!$B$6:$D$45,IF(X$4="Y",2,3),FALSE)+T30*IF(X$4="Y",[1]Settings!$C$5,[1]Settings!$D$5))</f>
        <v>0</v>
      </c>
      <c r="V30" s="61">
        <f t="shared" si="8"/>
        <v>0</v>
      </c>
      <c r="W30" s="61">
        <f t="shared" ca="1" si="9"/>
        <v>3.3333333333333335E-5</v>
      </c>
      <c r="X30" s="62">
        <f t="shared" ca="1" si="10"/>
        <v>37</v>
      </c>
      <c r="Y30" s="63" t="str">
        <f>IF(AA30&gt;0,"+","")</f>
        <v/>
      </c>
      <c r="Z30" s="64">
        <f ca="1">VLOOKUP(OFFSET(Z30,0,-2),[1]Settings!$F$8:$G$27,2)</f>
        <v>0</v>
      </c>
      <c r="AB30" s="30"/>
      <c r="AC30" s="60">
        <f>IF(ISNA(VLOOKUP(AA30,[1]Settings!$B$6:$D$45,IF(AF$4="Y",2,3),FALSE)+AB30*IF(AF$4="Y",[1]Settings!$C$5,[1]Settings!$D$5)),0, VLOOKUP(AA30,[1]Settings!$B$6:$D$45,IF(AF$4="Y",2,3),FALSE)+AB30*IF(AF$4="Y",[1]Settings!$C$5,[1]Settings!$D$5))</f>
        <v>0</v>
      </c>
      <c r="AD30" s="61">
        <f t="shared" si="12"/>
        <v>0</v>
      </c>
      <c r="AE30" s="61">
        <f t="shared" ca="1" si="13"/>
        <v>3.3333333333333335E-5</v>
      </c>
      <c r="AF30" s="62">
        <f t="shared" ca="1" si="14"/>
        <v>39</v>
      </c>
      <c r="AG30" s="63" t="str">
        <f>IF(AI30&gt;0,"+","")</f>
        <v/>
      </c>
      <c r="AH30" s="64">
        <f ca="1">VLOOKUP(OFFSET(AH30,0,-2),[1]Settings!$F$8:$G$27,2)</f>
        <v>0</v>
      </c>
      <c r="AJ30" s="30"/>
      <c r="AK30" s="60">
        <f>IF(ISNA(VLOOKUP(AI30,[1]Settings!$B$6:$D$45,IF(AN$4="Y",2,3),FALSE)+AJ30*IF(AN$4="Y",[1]Settings!$C$5,[1]Settings!$D$5)),0, VLOOKUP(AI30,[1]Settings!$B$6:$D$45,IF(AN$4="Y",2,3),FALSE)+AJ30*IF(AN$4="Y",[1]Settings!$C$5,[1]Settings!$D$5))</f>
        <v>0</v>
      </c>
      <c r="AL30" s="61">
        <f t="shared" si="16"/>
        <v>0</v>
      </c>
      <c r="AM30" s="61">
        <f t="shared" ca="1" si="17"/>
        <v>3.3333333333333335E-5</v>
      </c>
      <c r="AN30" s="62">
        <f t="shared" ca="1" si="18"/>
        <v>39</v>
      </c>
      <c r="AO30" s="63" t="str">
        <f>IF(AQ30&gt;0,"+","")</f>
        <v/>
      </c>
      <c r="AP30" s="64">
        <f ca="1">VLOOKUP(OFFSET(AP30,0,-2),[1]Settings!$F$8:$G$27,2)</f>
        <v>0</v>
      </c>
      <c r="AR30" s="30"/>
      <c r="AS30" s="60">
        <f>IF(ISNA(VLOOKUP(AQ30,[1]Settings!$B$6:$D$45,IF(AV$4="Y",2,3),FALSE)+AR30*IF(AV$4="Y",[1]Settings!$C$5,[1]Settings!$D$5)),0, VLOOKUP(AQ30,[1]Settings!$B$6:$D$45,IF(AV$4="Y",2,3),FALSE)+AR30*IF(AV$4="Y",[1]Settings!$C$5,[1]Settings!$D$5))</f>
        <v>0</v>
      </c>
      <c r="AT30" s="61">
        <f t="shared" si="20"/>
        <v>0</v>
      </c>
      <c r="AU30" s="61">
        <f t="shared" ca="1" si="21"/>
        <v>3.3333333333333335E-5</v>
      </c>
      <c r="AV30" s="62">
        <f t="shared" ca="1" si="22"/>
        <v>40</v>
      </c>
      <c r="AW30" s="63" t="str">
        <f>IF(AY30&gt;0,"+","")</f>
        <v/>
      </c>
      <c r="AX30" s="64">
        <f ca="1">VLOOKUP(OFFSET(AX30,0,-2),[1]Settings!$F$8:$G$27,2)</f>
        <v>0</v>
      </c>
      <c r="AZ30" s="30"/>
      <c r="BA30" s="60">
        <f>IF(ISNA(VLOOKUP(AY30,[1]Settings!$B$6:$D$45,IF(BD$4="Y",2,3),FALSE)+AZ30*IF(BD$4="Y",[1]Settings!$C$5,[1]Settings!$D$5)),0, VLOOKUP(AY30,[1]Settings!$B$6:$D$45,IF(BD$4="Y",2,3),FALSE)+AZ30*IF(BD$4="Y",[1]Settings!$C$5,[1]Settings!$D$5))</f>
        <v>0</v>
      </c>
      <c r="BB30" s="61">
        <f t="shared" si="24"/>
        <v>0</v>
      </c>
      <c r="BC30" s="61">
        <f t="shared" ca="1" si="25"/>
        <v>3.3333333333333335E-5</v>
      </c>
      <c r="BD30" s="62">
        <f t="shared" ca="1" si="26"/>
        <v>40</v>
      </c>
      <c r="BE30" s="63" t="str">
        <f>IF(BG30&gt;0,"+","")</f>
        <v/>
      </c>
      <c r="BF30" s="64">
        <f ca="1">VLOOKUP(OFFSET(BF30,0,-2),[1]Settings!$F$8:$G$27,2)</f>
        <v>0</v>
      </c>
      <c r="BH30" s="30"/>
      <c r="BI30" s="60">
        <f>IF(ISNA(VLOOKUP(BG30,[1]Settings!$B$6:$D$45,IF(BL$4="Y",2,3),FALSE)+BH30*IF(BL$4="Y",[1]Settings!$C$5,[1]Settings!$D$5)),0, VLOOKUP(BG30,[1]Settings!$B$6:$D$45,IF(BL$4="Y",2,3),FALSE)+BH30*IF(BL$4="Y",[1]Settings!$C$5,[1]Settings!$D$5))</f>
        <v>0</v>
      </c>
      <c r="BJ30" s="61">
        <f t="shared" si="28"/>
        <v>0</v>
      </c>
      <c r="BK30" s="61">
        <f t="shared" ca="1" si="29"/>
        <v>3.3333333333333335E-5</v>
      </c>
      <c r="BL30" s="62">
        <f t="shared" ca="1" si="30"/>
        <v>41</v>
      </c>
      <c r="BM30" s="63" t="str">
        <f>IF(BO30&gt;0,"+","")</f>
        <v/>
      </c>
      <c r="BN30" s="64">
        <f ca="1">VLOOKUP(OFFSET(BN30,0,-2),[1]Settings!$F$8:$G$27,2)</f>
        <v>0</v>
      </c>
      <c r="BP30" s="30"/>
      <c r="BQ30" s="60">
        <f>IF(ISNA(VLOOKUP(BO30,[1]Settings!$B$6:$D$45,IF(BT$4="Y",2,3),FALSE)+BP30*IF(BT$4="Y",[1]Settings!$C$5,[1]Settings!$D$5)),0, VLOOKUP(BO30,[1]Settings!$B$6:$D$45,IF(BT$4="Y",2,3),FALSE)+BP30*IF(BT$4="Y",[1]Settings!$C$5,[1]Settings!$D$5))</f>
        <v>0</v>
      </c>
      <c r="BR30" s="61">
        <f t="shared" si="32"/>
        <v>0</v>
      </c>
      <c r="BS30" s="61">
        <f t="shared" ca="1" si="33"/>
        <v>3.3333333333333335E-5</v>
      </c>
      <c r="BT30" s="62">
        <f t="shared" ca="1" si="34"/>
        <v>42</v>
      </c>
      <c r="BU30" s="63" t="str">
        <f>IF(BW30&gt;0,"+","")</f>
        <v/>
      </c>
      <c r="BV30" s="64">
        <f ca="1">VLOOKUP(OFFSET(BV30,0,-2),[1]Settings!$F$8:$G$27,2)</f>
        <v>0</v>
      </c>
      <c r="BX30" s="30"/>
      <c r="BY30" s="60">
        <f>IF(ISNA(VLOOKUP(BW30,[1]Settings!$B$6:$D$45,IF(CB$4="Y",2,3),FALSE)+BX30*IF(CB$4="Y",[1]Settings!$C$5,[1]Settings!$D$5)),0, VLOOKUP(BW30,[1]Settings!$B$6:$D$45,IF(CB$4="Y",2,3),FALSE)+BX30*IF(CB$4="Y",[1]Settings!$C$5,[1]Settings!$D$5))</f>
        <v>0</v>
      </c>
      <c r="BZ30" s="61">
        <f t="shared" si="36"/>
        <v>0</v>
      </c>
      <c r="CA30" s="61">
        <f t="shared" ca="1" si="37"/>
        <v>3.3333333333333335E-5</v>
      </c>
      <c r="CB30" s="62">
        <f t="shared" ca="1" si="38"/>
        <v>47</v>
      </c>
      <c r="CC30" s="63" t="str">
        <f>IF(CE30&gt;0,"+","")</f>
        <v/>
      </c>
      <c r="CD30" s="64">
        <f ca="1">VLOOKUP(OFFSET(CD30,0,-2),[1]Settings!$F$8:$G$27,2)</f>
        <v>0</v>
      </c>
      <c r="CF30" s="30"/>
      <c r="CG30" s="60">
        <f>IF(ISNA(VLOOKUP(CE30,[1]Settings!$B$6:$D$45,IF(CJ$4="Y",2,3),FALSE)+CF30*IF(CJ$4="Y",[1]Settings!$C$5,[1]Settings!$D$5)),0, VLOOKUP(CE30,[1]Settings!$B$6:$D$45,IF(CJ$4="Y",2,3),FALSE)+CF30*IF(CJ$4="Y",[1]Settings!$C$5,[1]Settings!$D$5))</f>
        <v>0</v>
      </c>
      <c r="CH30" s="61">
        <f t="shared" si="40"/>
        <v>0</v>
      </c>
      <c r="CI30" s="61">
        <f t="shared" ca="1" si="41"/>
        <v>3.3333333333333335E-5</v>
      </c>
      <c r="CJ30" s="65">
        <f t="shared" ca="1" si="42"/>
        <v>51</v>
      </c>
      <c r="CK30" s="66" t="str">
        <f>IF(CM30&gt;0,"+","")</f>
        <v/>
      </c>
      <c r="CL30" s="64">
        <f ca="1">VLOOKUP(OFFSET(CL30,0,-2),[1]Settings!$J$8:$K$27,2)</f>
        <v>0</v>
      </c>
      <c r="CN30" s="30"/>
      <c r="CO30" s="60">
        <f>IF(ISNA(VLOOKUP(CM30,[1]Settings!$B$6:$D$45,IF(CR$4="Y",2,3),FALSE)+CN30*IF(CR$4="Y",[1]Settings!$C$5,[1]Settings!$D$5)),0, VLOOKUP(CM30,[1]Settings!$B$6:$D$45,IF(CR$4="Y",2,3),FALSE)+CN30*IF(CR$4="Y",[1]Settings!$C$5,[1]Settings!$D$5))</f>
        <v>0</v>
      </c>
      <c r="CP30" s="61">
        <f t="shared" ca="1" si="43"/>
        <v>0</v>
      </c>
      <c r="CQ30" s="61">
        <f t="shared" ca="1" si="44"/>
        <v>3.3333333333333335E-5</v>
      </c>
      <c r="CR30" s="65">
        <f t="shared" ca="1" si="45"/>
        <v>52</v>
      </c>
      <c r="CS30" s="63" t="str">
        <f t="shared" si="119"/>
        <v/>
      </c>
      <c r="CT30" s="64">
        <f ca="1">VLOOKUP(OFFSET(CT30,0,-2),[1]Settings!$J$8:$K$27,2)</f>
        <v>0</v>
      </c>
      <c r="CU30" s="29"/>
      <c r="CV30" s="30"/>
      <c r="CW30" s="60">
        <f>IF(ISNA(VLOOKUP(CU30,[1]Settings!$B$6:$D$45,IF(CZ$4="Y",2,3),FALSE)+CV30*IF(CZ$4="Y",[1]Settings!$C$5,[1]Settings!$D$5)),0, VLOOKUP(CU30,[1]Settings!$B$6:$D$45,IF(CZ$4="Y",2,3),FALSE)+CV30*IF(CZ$4="Y",[1]Settings!$C$5,[1]Settings!$D$5))</f>
        <v>0</v>
      </c>
      <c r="CX30" s="61">
        <f t="shared" ca="1" si="46"/>
        <v>0</v>
      </c>
      <c r="CY30" s="61">
        <f t="shared" ca="1" si="47"/>
        <v>3.3333333333333335E-5</v>
      </c>
      <c r="CZ30" s="62">
        <f t="shared" ca="1" si="48"/>
        <v>56</v>
      </c>
      <c r="DA30" s="63" t="str">
        <f t="shared" si="120"/>
        <v/>
      </c>
      <c r="DB30" s="64">
        <f ca="1">VLOOKUP(OFFSET(DB30,0,-2),[1]Settings!$J$8:$K$27,2)</f>
        <v>0</v>
      </c>
      <c r="DC30" s="29"/>
      <c r="DD30" s="30"/>
      <c r="DE30" s="60">
        <f>IF(ISNA(VLOOKUP(DC30,[1]Settings!$B$6:$D$45,IF(DH$4="Y",2,3),FALSE)+DD30*IF(DH$4="Y",[1]Settings!$C$5,[1]Settings!$D$5)),0, VLOOKUP(DC30,[1]Settings!$B$6:$D$45,IF(DH$4="Y",2,3),FALSE)+DD30*IF(DH$4="Y",[1]Settings!$C$5,[1]Settings!$D$5))</f>
        <v>0</v>
      </c>
      <c r="DF30" s="61">
        <f t="shared" ca="1" si="49"/>
        <v>0</v>
      </c>
      <c r="DG30" s="61">
        <f t="shared" ca="1" si="50"/>
        <v>3.3333333333333335E-5</v>
      </c>
      <c r="DH30" s="62">
        <f t="shared" ca="1" si="51"/>
        <v>56</v>
      </c>
      <c r="DI30" s="63" t="str">
        <f t="shared" si="121"/>
        <v/>
      </c>
      <c r="DJ30" s="64">
        <f ca="1">VLOOKUP(OFFSET(DJ30,0,-2),[1]Settings!$J$8:$K$27,2)</f>
        <v>0</v>
      </c>
      <c r="DK30" s="29"/>
      <c r="DL30" s="30"/>
      <c r="DM30" s="60">
        <f>IF(ISNA(VLOOKUP(DK30,[1]Settings!$B$6:$D$45,IF(DP$4="Y",2,3),FALSE)+DL30*IF(DP$4="Y",[1]Settings!$C$5,[1]Settings!$D$5)),0, VLOOKUP(DK30,[1]Settings!$B$6:$D$45,IF(DP$4="Y",2,3),FALSE)+DL30*IF(DP$4="Y",[1]Settings!$C$5,[1]Settings!$D$5))</f>
        <v>0</v>
      </c>
      <c r="DN30" s="61">
        <f t="shared" ca="1" si="52"/>
        <v>0</v>
      </c>
      <c r="DO30" s="61">
        <f t="shared" ca="1" si="53"/>
        <v>3.3333333333333335E-5</v>
      </c>
      <c r="DP30" s="62">
        <f t="shared" ca="1" si="54"/>
        <v>53</v>
      </c>
      <c r="DQ30" s="63" t="str">
        <f t="shared" si="122"/>
        <v/>
      </c>
      <c r="DR30" s="64">
        <f ca="1">VLOOKUP(OFFSET(DR30,0,-2),[1]Settings!$J$8:$K$27,2)</f>
        <v>0</v>
      </c>
      <c r="DS30" s="29"/>
      <c r="DT30" s="30"/>
      <c r="DU30" s="60">
        <f>IF(ISNA(VLOOKUP(DS30,[1]Settings!$B$6:$D$45,IF(DX$4="Y",2,3),FALSE)+DT30*IF(DX$4="Y",[1]Settings!$C$5,[1]Settings!$D$5)),0, VLOOKUP(DS30,[1]Settings!$B$6:$D$45,IF(DX$4="Y",2,3),FALSE)+DT30*IF(DX$4="Y",[1]Settings!$C$5,[1]Settings!$D$5))</f>
        <v>0</v>
      </c>
      <c r="DV30" s="61">
        <f t="shared" ca="1" si="55"/>
        <v>0</v>
      </c>
      <c r="DW30" s="61">
        <f t="shared" ca="1" si="87"/>
        <v>3.3333333333333335E-5</v>
      </c>
      <c r="DX30" s="62">
        <f t="shared" ca="1" si="56"/>
        <v>53</v>
      </c>
      <c r="DY30" s="63" t="str">
        <f>IF(EA30&gt;0,"+","")</f>
        <v/>
      </c>
      <c r="DZ30" s="64">
        <f ca="1">VLOOKUP(OFFSET(DZ30,0,-2),[1]Settings!$J$8:$K$27,2)</f>
        <v>0</v>
      </c>
      <c r="EA30" s="29"/>
      <c r="EB30" s="30"/>
      <c r="EC30" s="60">
        <f>IF(ISNA(VLOOKUP(EA30,[1]Settings!$B$6:$D$45,IF(EF$4="Y",2,3),FALSE)+EB30*IF(EF$4="Y",[1]Settings!$C$5,[1]Settings!$D$5)),0, VLOOKUP(EA30,[1]Settings!$B$6:$D$45,IF(EF$4="Y",2,3),FALSE)+EB30*IF(EF$4="Y",[1]Settings!$C$5,[1]Settings!$D$5))</f>
        <v>0</v>
      </c>
      <c r="ED30" s="61">
        <f t="shared" ca="1" si="88"/>
        <v>0</v>
      </c>
      <c r="EE30" s="61">
        <f t="shared" ca="1" si="57"/>
        <v>3.3333333333333335E-5</v>
      </c>
      <c r="EF30" s="65">
        <f t="shared" ca="1" si="58"/>
        <v>48</v>
      </c>
      <c r="EG30" s="66" t="str">
        <f>IF(EI30&gt;0,"+","")</f>
        <v/>
      </c>
      <c r="EH30" s="64">
        <f ca="1">VLOOKUP(OFFSET(EH30,0,-2),[1]Settings!$J$8:$K$27,2)</f>
        <v>0</v>
      </c>
      <c r="EI30" s="29"/>
      <c r="EJ30" s="30"/>
      <c r="EK30" s="60">
        <f>IF(ISNA(VLOOKUP(EI30,[1]Settings!$B$6:$D$45,IF(EN$4="Y",2,3),FALSE)+EJ30*IF(EN$4="Y",[1]Settings!$C$5,[1]Settings!$D$5)),0, VLOOKUP(EI30,[1]Settings!$B$6:$D$45,IF(EN$4="Y",2,3),FALSE)+EJ30*IF(EN$4="Y",[1]Settings!$C$5,[1]Settings!$D$5))</f>
        <v>0</v>
      </c>
      <c r="EL30" s="61">
        <f t="shared" ca="1" si="89"/>
        <v>0</v>
      </c>
      <c r="EM30" s="61">
        <f t="shared" ca="1" si="115"/>
        <v>3.3333333333333335E-5</v>
      </c>
      <c r="EN30" s="65">
        <f t="shared" ca="1" si="59"/>
        <v>50</v>
      </c>
      <c r="EO30" s="63" t="str">
        <f>IF(EQ30&gt;0,"+","")</f>
        <v/>
      </c>
      <c r="EP30" s="64">
        <f ca="1">VLOOKUP(OFFSET(EP30,0,-2),[1]Settings!$J$8:$K$27,2)</f>
        <v>0</v>
      </c>
      <c r="EQ30" s="29"/>
      <c r="ER30" s="30"/>
      <c r="ES30" s="60">
        <f>IF(ISNA(VLOOKUP(EQ30,[1]Settings!$B$6:$D$45,IF(EV$4="Y",2,3),FALSE)+ER30*IF(EV$4="Y",[1]Settings!$C$5,[1]Settings!$D$5)),0, VLOOKUP(EQ30,[1]Settings!$B$6:$D$45,IF(EV$4="Y",2,3),FALSE)+ER30*IF(EV$4="Y",[1]Settings!$C$5,[1]Settings!$D$5))</f>
        <v>0</v>
      </c>
      <c r="ET30" s="61">
        <f t="shared" ca="1" si="60"/>
        <v>0</v>
      </c>
      <c r="EU30" s="61">
        <f t="shared" ca="1" si="90"/>
        <v>3.3333333333333335E-5</v>
      </c>
      <c r="EV30" s="62">
        <f t="shared" ca="1" si="61"/>
        <v>51</v>
      </c>
      <c r="EW30" s="63" t="str">
        <f>IF(EY30&gt;0,"+","")</f>
        <v/>
      </c>
      <c r="EX30" s="64">
        <f ca="1">VLOOKUP(OFFSET(EX30,0,-2),[1]Settings!$J$8:$K$27,2)</f>
        <v>0</v>
      </c>
      <c r="EY30" s="29"/>
      <c r="EZ30" s="30"/>
      <c r="FA30" s="60">
        <f>IF(ISNA(VLOOKUP(EY30,[1]Settings!$B$6:$D$45,IF(FD$4="Y",2,3),FALSE)+EZ30*IF(FD$4="Y",[1]Settings!$C$5,[1]Settings!$D$5)),0, VLOOKUP(EY30,[1]Settings!$B$6:$D$45,IF(FD$4="Y",2,3),FALSE)+EZ30*IF(FD$4="Y",[1]Settings!$C$5,[1]Settings!$D$5))</f>
        <v>0</v>
      </c>
      <c r="FB30" s="61">
        <f t="shared" ca="1" si="118"/>
        <v>0</v>
      </c>
      <c r="FC30" s="61">
        <f t="shared" ca="1" si="91"/>
        <v>3.3333333333333335E-5</v>
      </c>
      <c r="FD30" s="62">
        <f t="shared" ca="1" si="63"/>
        <v>47</v>
      </c>
      <c r="FE30" s="63" t="str">
        <f>IF(FG30&gt;0,"+","")</f>
        <v/>
      </c>
      <c r="FF30" s="64">
        <f ca="1">VLOOKUP(OFFSET(FF30,0,-2),[1]Settings!$J$8:$K$27,2)</f>
        <v>0</v>
      </c>
      <c r="FG30" s="29"/>
      <c r="FH30" s="30"/>
      <c r="FI30" s="60">
        <f>IF(ISNA(VLOOKUP(FG30,[1]Settings!$B$6:$D$45,IF(FL$4="Y",2,3),FALSE)+FH30*IF(FL$4="Y",[1]Settings!$C$5,[1]Settings!$D$5)),0, VLOOKUP(FG30,[1]Settings!$B$6:$D$45,IF(FL$4="Y",2,3),FALSE)+FH30*IF(FL$4="Y",[1]Settings!$C$5,[1]Settings!$D$5))</f>
        <v>0</v>
      </c>
      <c r="FJ30" s="61">
        <f t="shared" ca="1" si="117"/>
        <v>0</v>
      </c>
      <c r="FK30" s="61">
        <f t="shared" ca="1" si="116"/>
        <v>3.3333333333333335E-5</v>
      </c>
      <c r="FL30" s="62">
        <f t="shared" ca="1" si="64"/>
        <v>46</v>
      </c>
      <c r="FM30" s="66" t="str">
        <f>IF(FO30&gt;0,"+","")</f>
        <v/>
      </c>
      <c r="FN30" s="64">
        <f ca="1">VLOOKUP(OFFSET(FN30,0,-2),[1]Settings!$J$8:$K$27,2)</f>
        <v>0</v>
      </c>
      <c r="FO30" s="29"/>
      <c r="FP30" s="30"/>
      <c r="FQ30" s="60">
        <f>IF(ISNA(VLOOKUP(FO30,[1]Settings!$B$6:$D$45,IF(FT$4="Y",2,3),FALSE)+FP30*IF(FT$4="Y",[1]Settings!$C$5,[1]Settings!$D$5)),0, VLOOKUP(FO30,[1]Settings!$B$6:$D$45,IF(FT$4="Y",2,3),FALSE)+FP30*IF(FT$4="Y",[1]Settings!$C$5,[1]Settings!$D$5))</f>
        <v>0</v>
      </c>
      <c r="FR30" s="61">
        <f t="shared" ca="1" si="65"/>
        <v>0</v>
      </c>
      <c r="FS30" s="61">
        <f t="shared" ca="1" si="92"/>
        <v>3.3333333333333335E-5</v>
      </c>
      <c r="FT30" s="62">
        <f t="shared" ca="1" si="66"/>
        <v>47</v>
      </c>
      <c r="FU30" s="67" t="str">
        <f>IF(FW30&gt;0,"+","")</f>
        <v/>
      </c>
      <c r="FV30" s="64">
        <f ca="1">VLOOKUP(OFFSET(FV30,0,-2),[1]Settings!$J$8:$K$27,2)</f>
        <v>0</v>
      </c>
      <c r="FW30" s="29"/>
      <c r="FX30" s="30"/>
      <c r="FY30" s="60">
        <f>IF(ISNA(VLOOKUP(FW30,[1]Settings!$B$6:$D$45,IF(GB$4="Y",2,3),FALSE)+FX30*IF(GB$4="Y",[1]Settings!$C$5,[1]Settings!$D$5)),0, VLOOKUP(FW30,[1]Settings!$B$6:$D$45,IF(GB$4="Y",2,3),FALSE)+FX30*IF(GB$4="Y",[1]Settings!$C$5,[1]Settings!$D$5))</f>
        <v>0</v>
      </c>
      <c r="FZ30" s="61">
        <f t="shared" si="93"/>
        <v>0</v>
      </c>
      <c r="GA30" s="61">
        <f t="shared" ca="1" si="94"/>
        <v>3.3333333333333335E-5</v>
      </c>
      <c r="GB30" s="62">
        <f t="shared" ca="1" si="67"/>
        <v>45</v>
      </c>
      <c r="GC30" s="67" t="str">
        <f>IF(GE30&gt;0,"+","")</f>
        <v/>
      </c>
      <c r="GD30" s="64">
        <f ca="1">VLOOKUP(OFFSET(GD30,0,-2),[1]Settings!$J$8:$K$27,2)</f>
        <v>0</v>
      </c>
      <c r="GE30" s="29"/>
      <c r="GF30" s="30"/>
      <c r="GG30" s="60">
        <f>IF(ISNA(VLOOKUP(GE30,[1]Settings!$B$6:$D$45,IF(GJ$4="Y",2,3),FALSE)+GF30*IF(GJ$4="Y",[1]Settings!$C$5,[1]Settings!$D$5)),0, VLOOKUP(GE30,[1]Settings!$B$6:$D$45,IF(GJ$4="Y",2,3),FALSE)+GF30*IF(GJ$4="Y",[1]Settings!$C$5,[1]Settings!$D$5))</f>
        <v>0</v>
      </c>
      <c r="GH30" s="61">
        <f t="shared" si="95"/>
        <v>0</v>
      </c>
      <c r="GI30" s="61">
        <f t="shared" ca="1" si="96"/>
        <v>3.3333333333333335E-5</v>
      </c>
      <c r="GJ30" s="62">
        <f t="shared" ca="1" si="68"/>
        <v>47</v>
      </c>
      <c r="GK30" s="67" t="str">
        <f>IF(GM30&gt;0,"+","")</f>
        <v>+</v>
      </c>
      <c r="GL30" s="64">
        <f ca="1">VLOOKUP(OFFSET(GL30,0,-2),[1]Settings!$J$8:$K$27,2)</f>
        <v>0</v>
      </c>
      <c r="GM30" s="29">
        <v>20</v>
      </c>
      <c r="GN30" s="30"/>
      <c r="GO30" s="60">
        <f>IF(ISNA(VLOOKUP(GM30,[1]Settings!$B$6:$D$45,IF(GR$4="Y",2,3),FALSE)+GN30*IF(GR$4="Y",[1]Settings!$C$5,[1]Settings!$D$5)),0, VLOOKUP(GM30,[1]Settings!$B$6:$D$45,IF(GR$4="Y",2,3),FALSE)+GN30*IF(GR$4="Y",[1]Settings!$C$5,[1]Settings!$D$5))</f>
        <v>1</v>
      </c>
      <c r="GP30" s="61">
        <f t="shared" si="97"/>
        <v>1</v>
      </c>
      <c r="GQ30" s="61">
        <f t="shared" ca="1" si="98"/>
        <v>1.0000333333333333</v>
      </c>
      <c r="GR30" s="62">
        <f t="shared" ca="1" si="69"/>
        <v>36</v>
      </c>
      <c r="GS30" s="67"/>
      <c r="GT30" s="64">
        <f ca="1">VLOOKUP(OFFSET(GT30,0,-2),[1]Settings!$J$8:$K$27,2)</f>
        <v>0</v>
      </c>
      <c r="GU30" s="29"/>
      <c r="GV30" s="30"/>
      <c r="GW30" s="60">
        <f>IF(ISNA(VLOOKUP(GU30,[1]Settings!$B$6:$D$45,IF(GZ$4="Y",2,3),FALSE)+GV30*IF(GZ$4="Y",[1]Settings!$C$5,[1]Settings!$D$5)),0, VLOOKUP(GU30,[1]Settings!$B$6:$D$45,IF(GZ$4="Y",2,3),FALSE)+GV30*IF(GZ$4="Y",[1]Settings!$C$5,[1]Settings!$D$5))</f>
        <v>0</v>
      </c>
      <c r="GX30" s="61">
        <f t="shared" si="99"/>
        <v>0</v>
      </c>
      <c r="GY30" s="61">
        <f t="shared" ca="1" si="100"/>
        <v>1.0000333333333333</v>
      </c>
      <c r="GZ30" s="65">
        <f t="shared" ca="1" si="70"/>
        <v>42</v>
      </c>
      <c r="HA30" s="66"/>
      <c r="HB30" s="64"/>
      <c r="HC30" s="29"/>
      <c r="HD30" s="30"/>
      <c r="HE30" s="60">
        <f>IF(ISNA(VLOOKUP(HC30,[1]Settings!$B$6:$D$45,IF(HH$4="Y",2,3),FALSE)+HD30*IF(HH$4="Y",[1]Settings!$C$5,[1]Settings!$D$5)),0, VLOOKUP(HC30,[1]Settings!$B$6:$D$45,IF(HH$4="Y",2,3),FALSE)+HD30*IF(HH$4="Y",[1]Settings!$C$5,[1]Settings!$D$5))</f>
        <v>0</v>
      </c>
      <c r="HF30" s="61">
        <f t="shared" si="71"/>
        <v>0</v>
      </c>
      <c r="HG30" s="61">
        <f t="shared" ca="1" si="101"/>
        <v>1.0000333333333333</v>
      </c>
      <c r="HH30" s="62">
        <f t="shared" ca="1" si="72"/>
        <v>38</v>
      </c>
      <c r="HI30" s="67"/>
      <c r="HJ30" s="64"/>
      <c r="HK30" s="29"/>
      <c r="HL30" s="30"/>
      <c r="HM30" s="60">
        <f>IF(ISNA(VLOOKUP(HK30,[1]Settings!$B$6:$D$45,IF(HP$4="Y",2,3),FALSE)+HL30*IF(HP$4="Y",[1]Settings!$C$5,[1]Settings!$D$5)),0, VLOOKUP(HK30,[1]Settings!$B$6:$D$45,IF(HP$4="Y",2,3),FALSE)+HL30*IF(HP$4="Y",[1]Settings!$C$5,[1]Settings!$D$5))</f>
        <v>0</v>
      </c>
      <c r="HN30" s="61">
        <f t="shared" si="73"/>
        <v>0</v>
      </c>
      <c r="HO30" s="61">
        <f t="shared" ca="1" si="102"/>
        <v>1.0000333333333333</v>
      </c>
      <c r="HP30" s="62">
        <f t="shared" ca="1" si="74"/>
        <v>37</v>
      </c>
      <c r="HQ30" s="67"/>
      <c r="HR30" s="64"/>
      <c r="HS30" s="29"/>
      <c r="HT30" s="30"/>
      <c r="HU30" s="60">
        <f>IF(ISNA(VLOOKUP(HS30,[1]Settings!$B$6:$D$45,IF(HX$4="Y",2,3),FALSE)+HT30*IF(HX$4="Y",[1]Settings!$C$5,[1]Settings!$D$5)),0, VLOOKUP(HS30,[1]Settings!$B$6:$D$45,IF(HX$4="Y",2,3),FALSE)+HT30*IF(HX$4="Y",[1]Settings!$C$5,[1]Settings!$D$5))</f>
        <v>0</v>
      </c>
      <c r="HV30" s="61">
        <f t="shared" si="75"/>
        <v>0</v>
      </c>
      <c r="HW30" s="61">
        <f t="shared" ca="1" si="103"/>
        <v>3.3333333333329662E-5</v>
      </c>
      <c r="HX30" s="62">
        <f t="shared" ca="1" si="76"/>
        <v>52</v>
      </c>
      <c r="HY30" s="67"/>
      <c r="HZ30" s="64"/>
      <c r="IA30" s="29"/>
      <c r="IB30" s="30"/>
      <c r="IC30" s="60">
        <f>IF(ISNA(VLOOKUP(IA30,[1]Settings!$B$6:$D$45,IF(IF$4="Y",2,3),FALSE)+IB30*IF(IF$4="Y",[1]Settings!$C$5,[1]Settings!$D$5)),0, VLOOKUP(IA30,[1]Settings!$B$6:$D$45,IF(IF$4="Y",2,3),FALSE)+IB30*IF(IF$4="Y",[1]Settings!$C$5,[1]Settings!$D$5))</f>
        <v>0</v>
      </c>
      <c r="ID30" s="61">
        <f t="shared" si="77"/>
        <v>0</v>
      </c>
      <c r="IE30" s="61">
        <f t="shared" ca="1" si="104"/>
        <v>3.3333333333329662E-5</v>
      </c>
      <c r="IF30" s="62">
        <f t="shared" ca="1" si="78"/>
        <v>49</v>
      </c>
      <c r="IG30" s="66"/>
      <c r="IH30" s="64"/>
      <c r="II30" s="29"/>
      <c r="IJ30" s="30"/>
      <c r="IK30" s="60">
        <f>IF(ISNA(VLOOKUP(II30,[1]Settings!$B$6:$D$45,IF(IN$4="Y",2,3),FALSE)+IJ30*IF(IN$4="Y",[1]Settings!$C$5,[1]Settings!$D$5)),0, VLOOKUP(II30,[1]Settings!$B$6:$D$45,IF(IN$4="Y",2,3),FALSE)+IJ30*IF(IN$4="Y",[1]Settings!$C$5,[1]Settings!$D$5))</f>
        <v>0</v>
      </c>
      <c r="IL30" s="61">
        <f t="shared" si="79"/>
        <v>0</v>
      </c>
      <c r="IM30" s="61">
        <f t="shared" ca="1" si="105"/>
        <v>3.3333333333329662E-5</v>
      </c>
      <c r="IN30" s="62">
        <f t="shared" ca="1" si="80"/>
        <v>50</v>
      </c>
      <c r="IO30" s="67"/>
      <c r="IP30" s="64"/>
      <c r="IQ30" s="29"/>
      <c r="IR30" s="30"/>
      <c r="IS30" s="60">
        <f>IF(ISNA(VLOOKUP(IQ30,[1]Settings!$B$6:$D$45,IF(IV$4="Y",2,3),FALSE)+IR30*IF(IV$4="Y",[1]Settings!$C$5,[1]Settings!$D$5)),0, VLOOKUP(IQ30,[1]Settings!$B$6:$D$45,IF(IV$4="Y",2,3),FALSE)+IR30*IF(IV$4="Y",[1]Settings!$C$5,[1]Settings!$D$5))</f>
        <v>0</v>
      </c>
      <c r="IT30" s="61">
        <f t="shared" si="81"/>
        <v>0</v>
      </c>
      <c r="IU30" s="61">
        <f t="shared" ca="1" si="106"/>
        <v>3.3333333333329662E-5</v>
      </c>
      <c r="IV30" s="62">
        <f t="shared" ca="1" si="82"/>
        <v>51</v>
      </c>
      <c r="IW30" s="67"/>
      <c r="IX30" s="64"/>
      <c r="IY30" s="29"/>
      <c r="IZ30" s="30"/>
      <c r="JA30" s="60">
        <f>IF(ISNA(VLOOKUP(IY30,[1]Settings!$B$6:$D$45,IF(JD$4="Y",2,3),FALSE)+IZ30*IF(JD$4="Y",[1]Settings!$C$5,[1]Settings!$D$5)),0, VLOOKUP(IY30,[1]Settings!$B$6:$D$45,IF(JD$4="Y",2,3),FALSE)+IZ30*IF(JD$4="Y",[1]Settings!$C$5,[1]Settings!$D$5))</f>
        <v>0</v>
      </c>
      <c r="JB30" s="61">
        <f t="shared" si="83"/>
        <v>0</v>
      </c>
      <c r="JC30" s="61">
        <f t="shared" ca="1" si="107"/>
        <v>3.3333333333329662E-5</v>
      </c>
      <c r="JD30" s="62">
        <f t="shared" ca="1" si="84"/>
        <v>51</v>
      </c>
      <c r="JE30" s="67"/>
      <c r="JF30" s="64"/>
      <c r="JG30" s="29"/>
      <c r="JH30" s="30"/>
      <c r="JI30" s="60">
        <f>IF(ISNA(VLOOKUP(JG30,[1]Settings!$B$6:$D$45,IF(JL$4="Y",2,3),FALSE)+JH30*IF(JL$4="Y",[1]Settings!$C$5,[1]Settings!$D$5)),0, VLOOKUP(JG30,[1]Settings!$B$6:$D$45,IF(JL$4="Y",2,3),FALSE)+JH30*IF(JL$4="Y",[1]Settings!$C$5,[1]Settings!$D$5))</f>
        <v>0</v>
      </c>
      <c r="JJ30" s="61">
        <f t="shared" si="85"/>
        <v>0</v>
      </c>
      <c r="JK30" s="61">
        <f t="shared" ca="1" si="108"/>
        <v>3.3333333333329662E-5</v>
      </c>
      <c r="JL30" s="62">
        <f t="shared" ca="1" si="86"/>
        <v>51</v>
      </c>
    </row>
    <row r="31" spans="1:272">
      <c r="A31" s="68" t="s">
        <v>111</v>
      </c>
      <c r="B31" s="59"/>
      <c r="D31" s="30"/>
      <c r="E31" s="60">
        <f>IF(ISNA(VLOOKUP(C31,[1]Settings!$B$6:$D$45,IF(H$4="Y",2,3),FALSE)+D31*IF(H$4="Y",[1]Settings!$C$5,[1]Settings!$D$5)),0, VLOOKUP(C31,[1]Settings!$B$6:$D$45,IF(H$4="Y",2,3),FALSE)+D31*IF(H$4="Y",[1]Settings!$C$5,[1]Settings!$D$5))</f>
        <v>0</v>
      </c>
      <c r="F31" s="61">
        <f t="shared" si="0"/>
        <v>0</v>
      </c>
      <c r="G31" s="61">
        <f t="shared" si="1"/>
        <v>3.2258064516129034E-5</v>
      </c>
      <c r="H31" s="62">
        <f t="shared" si="2"/>
        <v>37</v>
      </c>
      <c r="I31" s="63" t="str">
        <f t="shared" si="3"/>
        <v/>
      </c>
      <c r="J31" s="64">
        <f ca="1">VLOOKUP(OFFSET(J31,0,-2),[1]Settings!$F$8:$G$27,2)</f>
        <v>0</v>
      </c>
      <c r="L31" s="30"/>
      <c r="M31" s="60">
        <f>IF(ISNA(VLOOKUP(K31,[1]Settings!$B$6:$D$45,IF(P$4="Y",2,3),FALSE)+L31*IF(P$4="Y",[1]Settings!$C$5,[1]Settings!$D$5)),0, VLOOKUP(K31,[1]Settings!$B$6:$D$45,IF(P$4="Y",2,3),FALSE)+L31*IF(P$4="Y",[1]Settings!$C$5,[1]Settings!$D$5))</f>
        <v>0</v>
      </c>
      <c r="N31" s="61">
        <f t="shared" si="4"/>
        <v>0</v>
      </c>
      <c r="O31" s="61">
        <f t="shared" ca="1" si="5"/>
        <v>3.2258064516129034E-5</v>
      </c>
      <c r="P31" s="62">
        <f t="shared" ca="1" si="6"/>
        <v>37</v>
      </c>
      <c r="Q31" s="63" t="str">
        <f t="shared" si="7"/>
        <v/>
      </c>
      <c r="R31" s="64">
        <f ca="1">VLOOKUP(OFFSET(R31,0,-2),[1]Settings!$F$8:$G$27,2)</f>
        <v>0</v>
      </c>
      <c r="T31" s="30"/>
      <c r="U31" s="60">
        <f>IF(ISNA(VLOOKUP(S31,[1]Settings!$B$6:$D$45,IF(X$4="Y",2,3),FALSE)+T31*IF(X$4="Y",[1]Settings!$C$5,[1]Settings!$D$5)),0, VLOOKUP(S31,[1]Settings!$B$6:$D$45,IF(X$4="Y",2,3),FALSE)+T31*IF(X$4="Y",[1]Settings!$C$5,[1]Settings!$D$5))</f>
        <v>0</v>
      </c>
      <c r="V31" s="61">
        <f t="shared" si="8"/>
        <v>0</v>
      </c>
      <c r="W31" s="61">
        <f t="shared" ca="1" si="9"/>
        <v>3.2258064516129034E-5</v>
      </c>
      <c r="X31" s="62">
        <f t="shared" ca="1" si="10"/>
        <v>38</v>
      </c>
      <c r="Y31" s="63" t="str">
        <f t="shared" si="11"/>
        <v/>
      </c>
      <c r="Z31" s="64">
        <f ca="1">VLOOKUP(OFFSET(Z31,0,-2),[1]Settings!$F$8:$G$27,2)</f>
        <v>0</v>
      </c>
      <c r="AB31" s="30"/>
      <c r="AC31" s="60">
        <f>IF(ISNA(VLOOKUP(AA31,[1]Settings!$B$6:$D$45,IF(AF$4="Y",2,3),FALSE)+AB31*IF(AF$4="Y",[1]Settings!$C$5,[1]Settings!$D$5)),0, VLOOKUP(AA31,[1]Settings!$B$6:$D$45,IF(AF$4="Y",2,3),FALSE)+AB31*IF(AF$4="Y",[1]Settings!$C$5,[1]Settings!$D$5))</f>
        <v>0</v>
      </c>
      <c r="AD31" s="61">
        <f t="shared" si="12"/>
        <v>0</v>
      </c>
      <c r="AE31" s="61">
        <f t="shared" ca="1" si="13"/>
        <v>3.2258064516129034E-5</v>
      </c>
      <c r="AF31" s="62">
        <f t="shared" ca="1" si="14"/>
        <v>40</v>
      </c>
      <c r="AG31" s="63" t="str">
        <f t="shared" si="15"/>
        <v/>
      </c>
      <c r="AH31" s="64">
        <f ca="1">VLOOKUP(OFFSET(AH31,0,-2),[1]Settings!$F$8:$G$27,2)</f>
        <v>0</v>
      </c>
      <c r="AJ31" s="30"/>
      <c r="AK31" s="60">
        <f>IF(ISNA(VLOOKUP(AI31,[1]Settings!$B$6:$D$45,IF(AN$4="Y",2,3),FALSE)+AJ31*IF(AN$4="Y",[1]Settings!$C$5,[1]Settings!$D$5)),0, VLOOKUP(AI31,[1]Settings!$B$6:$D$45,IF(AN$4="Y",2,3),FALSE)+AJ31*IF(AN$4="Y",[1]Settings!$C$5,[1]Settings!$D$5))</f>
        <v>0</v>
      </c>
      <c r="AL31" s="61">
        <f t="shared" si="16"/>
        <v>0</v>
      </c>
      <c r="AM31" s="61">
        <f t="shared" ca="1" si="17"/>
        <v>3.2258064516129034E-5</v>
      </c>
      <c r="AN31" s="62">
        <f t="shared" ca="1" si="18"/>
        <v>40</v>
      </c>
      <c r="AO31" s="63" t="str">
        <f t="shared" si="19"/>
        <v/>
      </c>
      <c r="AP31" s="64">
        <f ca="1">VLOOKUP(OFFSET(AP31,0,-2),[1]Settings!$F$8:$G$27,2)</f>
        <v>0</v>
      </c>
      <c r="AR31" s="30"/>
      <c r="AS31" s="60">
        <f>IF(ISNA(VLOOKUP(AQ31,[1]Settings!$B$6:$D$45,IF(AV$4="Y",2,3),FALSE)+AR31*IF(AV$4="Y",[1]Settings!$C$5,[1]Settings!$D$5)),0, VLOOKUP(AQ31,[1]Settings!$B$6:$D$45,IF(AV$4="Y",2,3),FALSE)+AR31*IF(AV$4="Y",[1]Settings!$C$5,[1]Settings!$D$5))</f>
        <v>0</v>
      </c>
      <c r="AT31" s="61">
        <f t="shared" si="20"/>
        <v>0</v>
      </c>
      <c r="AU31" s="61">
        <f t="shared" ca="1" si="21"/>
        <v>3.2258064516129034E-5</v>
      </c>
      <c r="AV31" s="62">
        <f t="shared" ca="1" si="22"/>
        <v>41</v>
      </c>
      <c r="AW31" s="63" t="str">
        <f t="shared" si="23"/>
        <v/>
      </c>
      <c r="AX31" s="64">
        <f ca="1">VLOOKUP(OFFSET(AX31,0,-2),[1]Settings!$F$8:$G$27,2)</f>
        <v>0</v>
      </c>
      <c r="AZ31" s="30"/>
      <c r="BA31" s="60">
        <f>IF(ISNA(VLOOKUP(AY31,[1]Settings!$B$6:$D$45,IF(BD$4="Y",2,3),FALSE)+AZ31*IF(BD$4="Y",[1]Settings!$C$5,[1]Settings!$D$5)),0, VLOOKUP(AY31,[1]Settings!$B$6:$D$45,IF(BD$4="Y",2,3),FALSE)+AZ31*IF(BD$4="Y",[1]Settings!$C$5,[1]Settings!$D$5))</f>
        <v>0</v>
      </c>
      <c r="BB31" s="61">
        <f t="shared" si="24"/>
        <v>0</v>
      </c>
      <c r="BC31" s="61">
        <f t="shared" ca="1" si="25"/>
        <v>3.2258064516129034E-5</v>
      </c>
      <c r="BD31" s="62">
        <f t="shared" ca="1" si="26"/>
        <v>41</v>
      </c>
      <c r="BE31" s="63" t="str">
        <f t="shared" si="27"/>
        <v/>
      </c>
      <c r="BF31" s="64">
        <f ca="1">VLOOKUP(OFFSET(BF31,0,-2),[1]Settings!$F$8:$G$27,2)</f>
        <v>0</v>
      </c>
      <c r="BH31" s="30"/>
      <c r="BI31" s="60">
        <f>IF(ISNA(VLOOKUP(BG31,[1]Settings!$B$6:$D$45,IF(BL$4="Y",2,3),FALSE)+BH31*IF(BL$4="Y",[1]Settings!$C$5,[1]Settings!$D$5)),0, VLOOKUP(BG31,[1]Settings!$B$6:$D$45,IF(BL$4="Y",2,3),FALSE)+BH31*IF(BL$4="Y",[1]Settings!$C$5,[1]Settings!$D$5))</f>
        <v>0</v>
      </c>
      <c r="BJ31" s="61">
        <f t="shared" si="28"/>
        <v>0</v>
      </c>
      <c r="BK31" s="61">
        <f t="shared" ca="1" si="29"/>
        <v>3.2258064516129034E-5</v>
      </c>
      <c r="BL31" s="62">
        <f t="shared" ca="1" si="30"/>
        <v>42</v>
      </c>
      <c r="BM31" s="63" t="str">
        <f t="shared" si="31"/>
        <v/>
      </c>
      <c r="BN31" s="64">
        <f ca="1">VLOOKUP(OFFSET(BN31,0,-2),[1]Settings!$F$8:$G$27,2)</f>
        <v>0</v>
      </c>
      <c r="BP31" s="30"/>
      <c r="BQ31" s="60">
        <f>IF(ISNA(VLOOKUP(BO31,[1]Settings!$B$6:$D$45,IF(BT$4="Y",2,3),FALSE)+BP31*IF(BT$4="Y",[1]Settings!$C$5,[1]Settings!$D$5)),0, VLOOKUP(BO31,[1]Settings!$B$6:$D$45,IF(BT$4="Y",2,3),FALSE)+BP31*IF(BT$4="Y",[1]Settings!$C$5,[1]Settings!$D$5))</f>
        <v>0</v>
      </c>
      <c r="BR31" s="61">
        <f t="shared" si="32"/>
        <v>0</v>
      </c>
      <c r="BS31" s="61">
        <f t="shared" ca="1" si="33"/>
        <v>3.2258064516129034E-5</v>
      </c>
      <c r="BT31" s="62">
        <f t="shared" ca="1" si="34"/>
        <v>43</v>
      </c>
      <c r="BU31" s="63" t="str">
        <f t="shared" si="35"/>
        <v/>
      </c>
      <c r="BV31" s="64">
        <f ca="1">VLOOKUP(OFFSET(BV31,0,-2),[1]Settings!$F$8:$G$27,2)</f>
        <v>0</v>
      </c>
      <c r="BX31" s="30"/>
      <c r="BY31" s="60">
        <f>IF(ISNA(VLOOKUP(BW31,[1]Settings!$B$6:$D$45,IF(CB$4="Y",2,3),FALSE)+BX31*IF(CB$4="Y",[1]Settings!$C$5,[1]Settings!$D$5)),0, VLOOKUP(BW31,[1]Settings!$B$6:$D$45,IF(CB$4="Y",2,3),FALSE)+BX31*IF(CB$4="Y",[1]Settings!$C$5,[1]Settings!$D$5))</f>
        <v>0</v>
      </c>
      <c r="BZ31" s="61">
        <f t="shared" si="36"/>
        <v>0</v>
      </c>
      <c r="CA31" s="61">
        <f t="shared" ca="1" si="37"/>
        <v>3.2258064516129034E-5</v>
      </c>
      <c r="CB31" s="62">
        <f t="shared" ca="1" si="38"/>
        <v>48</v>
      </c>
      <c r="CC31" s="63" t="str">
        <f t="shared" si="39"/>
        <v/>
      </c>
      <c r="CD31" s="64">
        <f ca="1">VLOOKUP(OFFSET(CD31,0,-2),[1]Settings!$F$8:$G$27,2)</f>
        <v>0</v>
      </c>
      <c r="CF31" s="30"/>
      <c r="CG31" s="60">
        <f>IF(ISNA(VLOOKUP(CE31,[1]Settings!$B$6:$D$45,IF(CJ$4="Y",2,3),FALSE)+CF31*IF(CJ$4="Y",[1]Settings!$C$5,[1]Settings!$D$5)),0, VLOOKUP(CE31,[1]Settings!$B$6:$D$45,IF(CJ$4="Y",2,3),FALSE)+CF31*IF(CJ$4="Y",[1]Settings!$C$5,[1]Settings!$D$5))</f>
        <v>0</v>
      </c>
      <c r="CH31" s="61">
        <f t="shared" si="40"/>
        <v>0</v>
      </c>
      <c r="CI31" s="61">
        <f t="shared" ca="1" si="41"/>
        <v>3.2258064516129034E-5</v>
      </c>
      <c r="CJ31" s="65">
        <f t="shared" ca="1" si="42"/>
        <v>52</v>
      </c>
      <c r="CK31" s="66" t="str">
        <f t="shared" si="114"/>
        <v/>
      </c>
      <c r="CL31" s="64">
        <f ca="1">VLOOKUP(OFFSET(CL31,0,-2),[1]Settings!$J$8:$K$27,2)</f>
        <v>0</v>
      </c>
      <c r="CN31" s="30"/>
      <c r="CO31" s="60">
        <f>IF(ISNA(VLOOKUP(CM31,[1]Settings!$B$6:$D$45,IF(CR$4="Y",2,3),FALSE)+CN31*IF(CR$4="Y",[1]Settings!$C$5,[1]Settings!$D$5)),0, VLOOKUP(CM31,[1]Settings!$B$6:$D$45,IF(CR$4="Y",2,3),FALSE)+CN31*IF(CR$4="Y",[1]Settings!$C$5,[1]Settings!$D$5))</f>
        <v>0</v>
      </c>
      <c r="CP31" s="61">
        <f t="shared" ca="1" si="43"/>
        <v>0</v>
      </c>
      <c r="CQ31" s="61">
        <f t="shared" ca="1" si="44"/>
        <v>3.2258064516129034E-5</v>
      </c>
      <c r="CR31" s="65">
        <f t="shared" ca="1" si="45"/>
        <v>53</v>
      </c>
      <c r="CS31" s="63" t="s">
        <v>93</v>
      </c>
      <c r="CT31" s="64">
        <f ca="1">VLOOKUP(OFFSET(CT31,0,-2),[1]Settings!$J$8:$K$27,2)</f>
        <v>0</v>
      </c>
      <c r="CU31" s="29">
        <v>8</v>
      </c>
      <c r="CV31" s="30">
        <v>1</v>
      </c>
      <c r="CW31" s="60">
        <f>IF(ISNA(VLOOKUP(CU31,[1]Settings!$B$6:$D$45,IF(CZ$4="Y",2,3),FALSE)+CV31*IF(CZ$4="Y",[1]Settings!$C$5,[1]Settings!$D$5)),0, VLOOKUP(CU31,[1]Settings!$B$6:$D$45,IF(CZ$4="Y",2,3),FALSE)+CV31*IF(CZ$4="Y",[1]Settings!$C$5,[1]Settings!$D$5))</f>
        <v>14</v>
      </c>
      <c r="CX31" s="61">
        <f t="shared" ca="1" si="46"/>
        <v>10.080000000000002</v>
      </c>
      <c r="CY31" s="61">
        <f ca="1">CX31+OFFSET(CX31,0,-7)-F31</f>
        <v>10.080032258064518</v>
      </c>
      <c r="CZ31" s="62">
        <f t="shared" ca="1" si="48"/>
        <v>17</v>
      </c>
      <c r="DA31" s="63" t="s">
        <v>93</v>
      </c>
      <c r="DB31" s="64">
        <f ca="1">VLOOKUP(OFFSET(DB31,0,-2),[1]Settings!$J$8:$K$27,2)</f>
        <v>0</v>
      </c>
      <c r="DC31" s="29">
        <v>1</v>
      </c>
      <c r="DD31" s="30">
        <v>2</v>
      </c>
      <c r="DE31" s="60">
        <f>IF(ISNA(VLOOKUP(DC31,[1]Settings!$B$6:$D$45,IF(DH$4="Y",2,3),FALSE)+DD31*IF(DH$4="Y",[1]Settings!$C$5,[1]Settings!$D$5)),0, VLOOKUP(DC31,[1]Settings!$B$6:$D$45,IF(DH$4="Y",2,3),FALSE)+DD31*IF(DH$4="Y",[1]Settings!$C$5,[1]Settings!$D$5))</f>
        <v>32</v>
      </c>
      <c r="DF31" s="61">
        <f t="shared" ca="1" si="49"/>
        <v>20.799999999999997</v>
      </c>
      <c r="DG31" s="61">
        <f ca="1">DF31+OFFSET(DF31,0,-7)-BZ31</f>
        <v>30.880032258064517</v>
      </c>
      <c r="DH31" s="62">
        <f t="shared" ca="1" si="51"/>
        <v>6</v>
      </c>
      <c r="DI31" s="63" t="s">
        <v>93</v>
      </c>
      <c r="DJ31" s="64">
        <f ca="1">VLOOKUP(OFFSET(DJ31,0,-2),[1]Settings!$J$8:$K$27,2)</f>
        <v>7.0000000000000007E-2</v>
      </c>
      <c r="DK31" s="29">
        <v>6</v>
      </c>
      <c r="DL31" s="30">
        <v>1</v>
      </c>
      <c r="DM31" s="60">
        <f>IF(ISNA(VLOOKUP(DK31,[1]Settings!$B$6:$D$45,IF(DP$4="Y",2,3),FALSE)+DL31*IF(DP$4="Y",[1]Settings!$C$5,[1]Settings!$D$5)),0, VLOOKUP(DK31,[1]Settings!$B$6:$D$45,IF(DP$4="Y",2,3),FALSE)+DL31*IF(DP$4="Y",[1]Settings!$C$5,[1]Settings!$D$5))</f>
        <v>16</v>
      </c>
      <c r="DN31" s="61">
        <f t="shared" ca="1" si="52"/>
        <v>10.719999999999999</v>
      </c>
      <c r="DO31" s="61">
        <f ca="1">DN31+OFFSET(DN31,0,-7)-BJ31-BR31</f>
        <v>41.600032258064516</v>
      </c>
      <c r="DP31" s="62">
        <f t="shared" ca="1" si="54"/>
        <v>5</v>
      </c>
      <c r="DQ31" s="63"/>
      <c r="DR31" s="64">
        <f ca="1">VLOOKUP(OFFSET(DR31,0,-2),[1]Settings!$J$8:$K$27,2)</f>
        <v>0.08</v>
      </c>
      <c r="DS31" s="29"/>
      <c r="DT31" s="30"/>
      <c r="DU31" s="60">
        <f>IF(ISNA(VLOOKUP(DS31,[1]Settings!$B$6:$D$45,IF(DX$4="Y",2,3),FALSE)+DT31*IF(DX$4="Y",[1]Settings!$C$5,[1]Settings!$D$5)),0, VLOOKUP(DS31,[1]Settings!$B$6:$D$45,IF(DX$4="Y",2,3),FALSE)+DT31*IF(DX$4="Y",[1]Settings!$C$5,[1]Settings!$D$5))</f>
        <v>0</v>
      </c>
      <c r="DV31" s="61">
        <f t="shared" ca="1" si="55"/>
        <v>0</v>
      </c>
      <c r="DW31" s="61">
        <f t="shared" ca="1" si="87"/>
        <v>41.600032258064516</v>
      </c>
      <c r="DX31" s="62">
        <f t="shared" ca="1" si="56"/>
        <v>7</v>
      </c>
      <c r="DY31" s="63" t="s">
        <v>93</v>
      </c>
      <c r="DZ31" s="64">
        <f ca="1">VLOOKUP(OFFSET(DZ31,0,-2),[1]Settings!$J$8:$K$27,2)</f>
        <v>0.06</v>
      </c>
      <c r="EA31" s="29"/>
      <c r="EB31" s="30"/>
      <c r="EC31" s="60">
        <f>IF(ISNA(VLOOKUP(EA31,[1]Settings!$B$6:$D$45,IF(EF$4="Y",2,3),FALSE)+EB31*IF(EF$4="Y",[1]Settings!$C$5,[1]Settings!$D$5)),0, VLOOKUP(EA31,[1]Settings!$B$6:$D$45,IF(EF$4="Y",2,3),FALSE)+EB31*IF(EF$4="Y",[1]Settings!$C$5,[1]Settings!$D$5))</f>
        <v>0</v>
      </c>
      <c r="ED31" s="61">
        <f t="shared" ca="1" si="88"/>
        <v>0</v>
      </c>
      <c r="EE31" s="61">
        <f ca="1">ED31+OFFSET(ED31,0,-7)-N31-V31-CH31-AT31-BB31</f>
        <v>41.600032258064516</v>
      </c>
      <c r="EF31" s="65">
        <f t="shared" ca="1" si="58"/>
        <v>8</v>
      </c>
      <c r="EG31" s="66"/>
      <c r="EH31" s="64">
        <f ca="1">VLOOKUP(OFFSET(EH31,0,-2),[1]Settings!$J$8:$K$27,2)</f>
        <v>0.05</v>
      </c>
      <c r="EI31" s="29"/>
      <c r="EJ31" s="30"/>
      <c r="EK31" s="60">
        <f>IF(ISNA(VLOOKUP(EI31,[1]Settings!$B$6:$D$45,IF(EN$4="Y",2,3),FALSE)+EJ31*IF(EN$4="Y",[1]Settings!$C$5,[1]Settings!$D$5)),0, VLOOKUP(EI31,[1]Settings!$B$6:$D$45,IF(EN$4="Y",2,3),FALSE)+EJ31*IF(EN$4="Y",[1]Settings!$C$5,[1]Settings!$D$5))</f>
        <v>0</v>
      </c>
      <c r="EL31" s="61">
        <f t="shared" ca="1" si="89"/>
        <v>0</v>
      </c>
      <c r="EM31" s="61">
        <f t="shared" ca="1" si="115"/>
        <v>31.520032258064514</v>
      </c>
      <c r="EN31" s="65">
        <f t="shared" ca="1" si="59"/>
        <v>8</v>
      </c>
      <c r="EO31" s="63"/>
      <c r="EP31" s="64">
        <f ca="1">VLOOKUP(OFFSET(EP31,0,-2),[1]Settings!$J$8:$K$27,2)</f>
        <v>0.05</v>
      </c>
      <c r="EQ31" s="29"/>
      <c r="ER31" s="30"/>
      <c r="ES31" s="60">
        <f>IF(ISNA(VLOOKUP(EQ31,[1]Settings!$B$6:$D$45,IF(EV$4="Y",2,3),FALSE)+ER31*IF(EV$4="Y",[1]Settings!$C$5,[1]Settings!$D$5)),0, VLOOKUP(EQ31,[1]Settings!$B$6:$D$45,IF(EV$4="Y",2,3),FALSE)+ER31*IF(EV$4="Y",[1]Settings!$C$5,[1]Settings!$D$5))</f>
        <v>0</v>
      </c>
      <c r="ET31" s="61">
        <f t="shared" ca="1" si="60"/>
        <v>0</v>
      </c>
      <c r="EU31" s="61">
        <f t="shared" ca="1" si="90"/>
        <v>10.720032258064517</v>
      </c>
      <c r="EV31" s="62">
        <f t="shared" ca="1" si="61"/>
        <v>28</v>
      </c>
      <c r="EW31" s="63"/>
      <c r="EX31" s="64">
        <f ca="1">VLOOKUP(OFFSET(EX31,0,-2),[1]Settings!$J$8:$K$27,2)</f>
        <v>0</v>
      </c>
      <c r="EY31" s="29"/>
      <c r="EZ31" s="30"/>
      <c r="FA31" s="60">
        <f>IF(ISNA(VLOOKUP(EY31,[1]Settings!$B$6:$D$45,IF(FD$4="Y",2,3),FALSE)+EZ31*IF(FD$4="Y",[1]Settings!$C$5,[1]Settings!$D$5)),0, VLOOKUP(EY31,[1]Settings!$B$6:$D$45,IF(FD$4="Y",2,3),FALSE)+EZ31*IF(FD$4="Y",[1]Settings!$C$5,[1]Settings!$D$5))</f>
        <v>0</v>
      </c>
      <c r="FB31" s="61">
        <f t="shared" ca="1" si="118"/>
        <v>0</v>
      </c>
      <c r="FC31" s="61">
        <f t="shared" ca="1" si="91"/>
        <v>3.2258064518231322E-5</v>
      </c>
      <c r="FD31" s="62">
        <f t="shared" ca="1" si="63"/>
        <v>48</v>
      </c>
      <c r="FE31" s="63"/>
      <c r="FF31" s="64">
        <f ca="1">VLOOKUP(OFFSET(FF31,0,-2),[1]Settings!$J$8:$K$27,2)</f>
        <v>0</v>
      </c>
      <c r="FG31" s="29">
        <v>1</v>
      </c>
      <c r="FH31" s="30">
        <v>2</v>
      </c>
      <c r="FI31" s="60">
        <f>IF(ISNA(VLOOKUP(FG31,[1]Settings!$B$6:$D$45,IF(FL$4="Y",2,3),FALSE)+FH31*IF(FL$4="Y",[1]Settings!$C$5,[1]Settings!$D$5)),0, VLOOKUP(FG31,[1]Settings!$B$6:$D$45,IF(FL$4="Y",2,3),FALSE)+FH31*IF(FL$4="Y",[1]Settings!$C$5,[1]Settings!$D$5))</f>
        <v>32</v>
      </c>
      <c r="FJ31" s="61">
        <f t="shared" ca="1" si="117"/>
        <v>26.88</v>
      </c>
      <c r="FK31" s="61">
        <f t="shared" ca="1" si="116"/>
        <v>26.880032258064517</v>
      </c>
      <c r="FL31" s="62">
        <f t="shared" ca="1" si="64"/>
        <v>12</v>
      </c>
      <c r="FM31" s="66"/>
      <c r="FN31" s="64">
        <f ca="1">VLOOKUP(OFFSET(FN31,0,-2),[1]Settings!$J$8:$K$27,2)</f>
        <v>0.05</v>
      </c>
      <c r="FO31" s="29"/>
      <c r="FP31" s="30"/>
      <c r="FQ31" s="60">
        <f>IF(ISNA(VLOOKUP(FO31,[1]Settings!$B$6:$D$45,IF(FT$4="Y",2,3),FALSE)+FP31*IF(FT$4="Y",[1]Settings!$C$5,[1]Settings!$D$5)),0, VLOOKUP(FO31,[1]Settings!$B$6:$D$45,IF(FT$4="Y",2,3),FALSE)+FP31*IF(FT$4="Y",[1]Settings!$C$5,[1]Settings!$D$5))</f>
        <v>0</v>
      </c>
      <c r="FR31" s="61">
        <f t="shared" ca="1" si="65"/>
        <v>0</v>
      </c>
      <c r="FS31" s="61">
        <f t="shared" ca="1" si="92"/>
        <v>26.880032258064517</v>
      </c>
      <c r="FT31" s="62">
        <f t="shared" ca="1" si="66"/>
        <v>12</v>
      </c>
      <c r="FU31" s="67"/>
      <c r="FV31" s="64"/>
      <c r="FW31" s="29">
        <v>1</v>
      </c>
      <c r="FX31" s="30">
        <v>2</v>
      </c>
      <c r="FY31" s="60">
        <f>IF(ISNA(VLOOKUP(FW31,[1]Settings!$B$6:$D$45,IF(GB$4="Y",2,3),FALSE)+FX31*IF(GB$4="Y",[1]Settings!$C$5,[1]Settings!$D$5)),0, VLOOKUP(FW31,[1]Settings!$B$6:$D$45,IF(GB$4="Y",2,3),FALSE)+FX31*IF(GB$4="Y",[1]Settings!$C$5,[1]Settings!$D$5))</f>
        <v>32</v>
      </c>
      <c r="FZ31" s="61">
        <f t="shared" si="93"/>
        <v>32</v>
      </c>
      <c r="GA31" s="61">
        <f t="shared" ca="1" si="94"/>
        <v>58.880032258064517</v>
      </c>
      <c r="GB31" s="62">
        <f t="shared" ca="1" si="67"/>
        <v>3</v>
      </c>
      <c r="GC31" s="67"/>
      <c r="GD31" s="64"/>
      <c r="GE31" s="29">
        <v>17</v>
      </c>
      <c r="GF31" s="30"/>
      <c r="GG31" s="60">
        <f>IF(ISNA(VLOOKUP(GE31,[1]Settings!$B$6:$D$45,IF(GJ$4="Y",2,3),FALSE)+GF31*IF(GJ$4="Y",[1]Settings!$C$5,[1]Settings!$D$5)),0, VLOOKUP(GE31,[1]Settings!$B$6:$D$45,IF(GJ$4="Y",2,3),FALSE)+GF31*IF(GJ$4="Y",[1]Settings!$C$5,[1]Settings!$D$5))</f>
        <v>4</v>
      </c>
      <c r="GH31" s="61">
        <f t="shared" si="95"/>
        <v>4</v>
      </c>
      <c r="GI31" s="61">
        <f t="shared" ca="1" si="96"/>
        <v>62.880032258064517</v>
      </c>
      <c r="GJ31" s="62">
        <f t="shared" ca="1" si="68"/>
        <v>3</v>
      </c>
      <c r="GK31" s="67"/>
      <c r="GL31" s="64"/>
      <c r="GM31" s="29">
        <v>2</v>
      </c>
      <c r="GN31" s="30">
        <v>2</v>
      </c>
      <c r="GO31" s="60">
        <f>IF(ISNA(VLOOKUP(GM31,[1]Settings!$B$6:$D$45,IF(GR$4="Y",2,3),FALSE)+GN31*IF(GR$4="Y",[1]Settings!$C$5,[1]Settings!$D$5)),0, VLOOKUP(GM31,[1]Settings!$B$6:$D$45,IF(GR$4="Y",2,3),FALSE)+GN31*IF(GR$4="Y",[1]Settings!$C$5,[1]Settings!$D$5))</f>
        <v>27</v>
      </c>
      <c r="GP31" s="61">
        <f t="shared" si="97"/>
        <v>27</v>
      </c>
      <c r="GQ31" s="61">
        <f t="shared" ca="1" si="98"/>
        <v>89.880032258064517</v>
      </c>
      <c r="GR31" s="62">
        <f t="shared" ca="1" si="69"/>
        <v>2</v>
      </c>
      <c r="GS31" s="67"/>
      <c r="GT31" s="64"/>
      <c r="GU31" s="29">
        <v>1</v>
      </c>
      <c r="GV31" s="30">
        <v>2</v>
      </c>
      <c r="GW31" s="60">
        <f>IF(ISNA(VLOOKUP(GU31,[1]Settings!$B$6:$D$45,IF(GZ$4="Y",2,3),FALSE)+GV31*IF(GZ$4="Y",[1]Settings!$C$5,[1]Settings!$D$5)),0, VLOOKUP(GU31,[1]Settings!$B$6:$D$45,IF(GZ$4="Y",2,3),FALSE)+GV31*IF(GZ$4="Y",[1]Settings!$C$5,[1]Settings!$D$5))</f>
        <v>32</v>
      </c>
      <c r="GX31" s="61">
        <f t="shared" si="99"/>
        <v>32</v>
      </c>
      <c r="GY31" s="61">
        <f t="shared" ca="1" si="100"/>
        <v>95.000032258064522</v>
      </c>
      <c r="GZ31" s="65">
        <f t="shared" ca="1" si="70"/>
        <v>2</v>
      </c>
      <c r="HA31" s="66"/>
      <c r="HB31" s="64"/>
      <c r="HC31" s="29"/>
      <c r="HD31" s="30"/>
      <c r="HE31" s="60">
        <f>IF(ISNA(VLOOKUP(HC31,[1]Settings!$B$6:$D$45,IF(HH$4="Y",2,3),FALSE)+HD31*IF(HH$4="Y",[1]Settings!$C$5,[1]Settings!$D$5)),0, VLOOKUP(HC31,[1]Settings!$B$6:$D$45,IF(HH$4="Y",2,3),FALSE)+HD31*IF(HH$4="Y",[1]Settings!$C$5,[1]Settings!$D$5))</f>
        <v>0</v>
      </c>
      <c r="HF31" s="61">
        <f t="shared" si="71"/>
        <v>0</v>
      </c>
      <c r="HG31" s="61">
        <f t="shared" ca="1" si="101"/>
        <v>63.000032258064522</v>
      </c>
      <c r="HH31" s="62">
        <f t="shared" ca="1" si="72"/>
        <v>1</v>
      </c>
      <c r="HI31" s="67"/>
      <c r="HJ31" s="64"/>
      <c r="HK31" s="29">
        <v>6</v>
      </c>
      <c r="HL31" s="30"/>
      <c r="HM31" s="60">
        <f>IF(ISNA(VLOOKUP(HK31,[1]Settings!$B$6:$D$45,IF(HP$4="Y",2,3),FALSE)+HL31*IF(HP$4="Y",[1]Settings!$C$5,[1]Settings!$D$5)),0, VLOOKUP(HK31,[1]Settings!$B$6:$D$45,IF(HP$4="Y",2,3),FALSE)+HL31*IF(HP$4="Y",[1]Settings!$C$5,[1]Settings!$D$5))</f>
        <v>15</v>
      </c>
      <c r="HN31" s="61">
        <f t="shared" si="73"/>
        <v>15</v>
      </c>
      <c r="HO31" s="61">
        <f t="shared" ca="1" si="102"/>
        <v>74.000032258064522</v>
      </c>
      <c r="HP31" s="62">
        <f t="shared" ca="1" si="74"/>
        <v>1</v>
      </c>
      <c r="HQ31" s="67"/>
      <c r="HR31" s="64"/>
      <c r="HS31" s="29"/>
      <c r="HT31" s="30"/>
      <c r="HU31" s="60">
        <f>IF(ISNA(VLOOKUP(HS31,[1]Settings!$B$6:$D$45,IF(HX$4="Y",2,3),FALSE)+HT31*IF(HX$4="Y",[1]Settings!$C$5,[1]Settings!$D$5)),0, VLOOKUP(HS31,[1]Settings!$B$6:$D$45,IF(HX$4="Y",2,3),FALSE)+HT31*IF(HX$4="Y",[1]Settings!$C$5,[1]Settings!$D$5))</f>
        <v>0</v>
      </c>
      <c r="HV31" s="61">
        <f t="shared" si="75"/>
        <v>0</v>
      </c>
      <c r="HW31" s="61">
        <f t="shared" ca="1" si="103"/>
        <v>47.000032258064522</v>
      </c>
      <c r="HX31" s="62">
        <f t="shared" ca="1" si="76"/>
        <v>6</v>
      </c>
      <c r="HY31" s="67"/>
      <c r="HZ31" s="64"/>
      <c r="IA31" s="29"/>
      <c r="IB31" s="30"/>
      <c r="IC31" s="60">
        <f>IF(ISNA(VLOOKUP(IA31,[1]Settings!$B$6:$D$45,IF(IF$4="Y",2,3),FALSE)+IB31*IF(IF$4="Y",[1]Settings!$C$5,[1]Settings!$D$5)),0, VLOOKUP(IA31,[1]Settings!$B$6:$D$45,IF(IF$4="Y",2,3),FALSE)+IB31*IF(IF$4="Y",[1]Settings!$C$5,[1]Settings!$D$5))</f>
        <v>0</v>
      </c>
      <c r="ID31" s="61">
        <f t="shared" si="77"/>
        <v>0</v>
      </c>
      <c r="IE31" s="61">
        <f t="shared" ca="1" si="104"/>
        <v>15.000032258064522</v>
      </c>
      <c r="IF31" s="62">
        <f t="shared" ca="1" si="78"/>
        <v>18</v>
      </c>
      <c r="IG31" s="66"/>
      <c r="IH31" s="64"/>
      <c r="II31" s="29">
        <v>3</v>
      </c>
      <c r="IJ31" s="30">
        <v>1</v>
      </c>
      <c r="IK31" s="60">
        <f>IF(ISNA(VLOOKUP(II31,[1]Settings!$B$6:$D$45,IF(IN$4="Y",2,3),FALSE)+IJ31*IF(IN$4="Y",[1]Settings!$C$5,[1]Settings!$D$5)),0, VLOOKUP(II31,[1]Settings!$B$6:$D$45,IF(IN$4="Y",2,3),FALSE)+IJ31*IF(IN$4="Y",[1]Settings!$C$5,[1]Settings!$D$5))</f>
        <v>21</v>
      </c>
      <c r="IL31" s="61">
        <f t="shared" si="79"/>
        <v>21</v>
      </c>
      <c r="IM31" s="61">
        <f t="shared" ca="1" si="105"/>
        <v>36.000032258064522</v>
      </c>
      <c r="IN31" s="62">
        <f t="shared" ca="1" si="80"/>
        <v>9</v>
      </c>
      <c r="IO31" s="67"/>
      <c r="IP31" s="64"/>
      <c r="IQ31" s="29">
        <v>4</v>
      </c>
      <c r="IR31" s="30"/>
      <c r="IS31" s="60">
        <f>IF(ISNA(VLOOKUP(IQ31,[1]Settings!$B$6:$D$45,IF(IV$4="Y",2,3),FALSE)+IR31*IF(IV$4="Y",[1]Settings!$C$5,[1]Settings!$D$5)),0, VLOOKUP(IQ31,[1]Settings!$B$6:$D$45,IF(IV$4="Y",2,3),FALSE)+IR31*IF(IV$4="Y",[1]Settings!$C$5,[1]Settings!$D$5))</f>
        <v>18</v>
      </c>
      <c r="IT31" s="61">
        <f t="shared" si="81"/>
        <v>18</v>
      </c>
      <c r="IU31" s="61">
        <f t="shared" ca="1" si="106"/>
        <v>39.000032258064522</v>
      </c>
      <c r="IV31" s="62">
        <f t="shared" ca="1" si="82"/>
        <v>6</v>
      </c>
      <c r="IW31" s="67"/>
      <c r="IX31" s="64"/>
      <c r="IY31" s="29">
        <v>2</v>
      </c>
      <c r="IZ31" s="30">
        <v>2</v>
      </c>
      <c r="JA31" s="60">
        <f>IF(ISNA(VLOOKUP(IY31,[1]Settings!$B$6:$D$45,IF(JD$4="Y",2,3),FALSE)+IZ31*IF(JD$4="Y",[1]Settings!$C$5,[1]Settings!$D$5)),0, VLOOKUP(IY31,[1]Settings!$B$6:$D$45,IF(JD$4="Y",2,3),FALSE)+IZ31*IF(JD$4="Y",[1]Settings!$C$5,[1]Settings!$D$5))</f>
        <v>27</v>
      </c>
      <c r="JB31" s="61">
        <f t="shared" si="83"/>
        <v>27</v>
      </c>
      <c r="JC31" s="61">
        <f t="shared" ca="1" si="107"/>
        <v>66.000032258064522</v>
      </c>
      <c r="JD31" s="62">
        <f t="shared" ca="1" si="84"/>
        <v>3</v>
      </c>
      <c r="JE31" s="67"/>
      <c r="JF31" s="64"/>
      <c r="JG31" s="29">
        <v>1</v>
      </c>
      <c r="JH31" s="30">
        <v>1</v>
      </c>
      <c r="JI31" s="60">
        <f>IF(ISNA(VLOOKUP(JG31,[1]Settings!$B$6:$D$45,IF(JL$4="Y",2,3),FALSE)+JH31*IF(JL$4="Y",[1]Settings!$C$5,[1]Settings!$D$5)),0, VLOOKUP(JG31,[1]Settings!$B$6:$D$45,IF(JL$4="Y",2,3),FALSE)+JH31*IF(JL$4="Y",[1]Settings!$C$5,[1]Settings!$D$5))</f>
        <v>31</v>
      </c>
      <c r="JJ31" s="61">
        <f t="shared" si="85"/>
        <v>31</v>
      </c>
      <c r="JK31" s="61">
        <f t="shared" ca="1" si="108"/>
        <v>97.000032258064522</v>
      </c>
      <c r="JL31" s="62">
        <f t="shared" ca="1" si="86"/>
        <v>1</v>
      </c>
    </row>
    <row r="32" spans="1:272">
      <c r="A32" s="59" t="s">
        <v>112</v>
      </c>
      <c r="B32" s="59"/>
      <c r="D32" s="30"/>
      <c r="E32" s="60">
        <f>IF(ISNA(VLOOKUP(C32,[1]Settings!$B$6:$D$45,IF(H$4="Y",2,3),FALSE)+D32*IF(H$4="Y",[1]Settings!$C$5,[1]Settings!$D$5)),0, VLOOKUP(C32,[1]Settings!$B$6:$D$45,IF(H$4="Y",2,3),FALSE)+D32*IF(H$4="Y",[1]Settings!$C$5,[1]Settings!$D$5))</f>
        <v>0</v>
      </c>
      <c r="F32" s="61">
        <f t="shared" si="0"/>
        <v>0</v>
      </c>
      <c r="G32" s="61">
        <f t="shared" si="1"/>
        <v>3.1250000000000001E-5</v>
      </c>
      <c r="H32" s="62">
        <f t="shared" si="2"/>
        <v>38</v>
      </c>
      <c r="I32" s="63" t="str">
        <f>IF(K32&gt;0,"+","")</f>
        <v/>
      </c>
      <c r="J32" s="64">
        <f ca="1">VLOOKUP(OFFSET(J32,0,-2),[1]Settings!$F$8:$G$27,2)</f>
        <v>0</v>
      </c>
      <c r="L32" s="30"/>
      <c r="M32" s="60">
        <f>IF(ISNA(VLOOKUP(K32,[1]Settings!$B$6:$D$45,IF(P$4="Y",2,3),FALSE)+L32*IF(P$4="Y",[1]Settings!$C$5,[1]Settings!$D$5)),0, VLOOKUP(K32,[1]Settings!$B$6:$D$45,IF(P$4="Y",2,3),FALSE)+L32*IF(P$4="Y",[1]Settings!$C$5,[1]Settings!$D$5))</f>
        <v>0</v>
      </c>
      <c r="N32" s="61">
        <f t="shared" si="4"/>
        <v>0</v>
      </c>
      <c r="O32" s="61">
        <f t="shared" ca="1" si="5"/>
        <v>3.1250000000000001E-5</v>
      </c>
      <c r="P32" s="62">
        <f t="shared" ca="1" si="6"/>
        <v>38</v>
      </c>
      <c r="Q32" s="63" t="str">
        <f>IF(S32&gt;0,"+","")</f>
        <v/>
      </c>
      <c r="R32" s="64">
        <f ca="1">VLOOKUP(OFFSET(R32,0,-2),[1]Settings!$F$8:$G$27,2)</f>
        <v>0</v>
      </c>
      <c r="T32" s="30"/>
      <c r="U32" s="60">
        <f>IF(ISNA(VLOOKUP(S32,[1]Settings!$B$6:$D$45,IF(X$4="Y",2,3),FALSE)+T32*IF(X$4="Y",[1]Settings!$C$5,[1]Settings!$D$5)),0, VLOOKUP(S32,[1]Settings!$B$6:$D$45,IF(X$4="Y",2,3),FALSE)+T32*IF(X$4="Y",[1]Settings!$C$5,[1]Settings!$D$5))</f>
        <v>0</v>
      </c>
      <c r="V32" s="61">
        <f t="shared" si="8"/>
        <v>0</v>
      </c>
      <c r="W32" s="61">
        <f t="shared" ca="1" si="9"/>
        <v>3.1250000000000001E-5</v>
      </c>
      <c r="X32" s="62">
        <f t="shared" ca="1" si="10"/>
        <v>39</v>
      </c>
      <c r="Y32" s="63" t="str">
        <f>IF(AA32&gt;0,"+","")</f>
        <v/>
      </c>
      <c r="Z32" s="64">
        <f ca="1">VLOOKUP(OFFSET(Z32,0,-2),[1]Settings!$F$8:$G$27,2)</f>
        <v>0</v>
      </c>
      <c r="AB32" s="30"/>
      <c r="AC32" s="60">
        <f>IF(ISNA(VLOOKUP(AA32,[1]Settings!$B$6:$D$45,IF(AF$4="Y",2,3),FALSE)+AB32*IF(AF$4="Y",[1]Settings!$C$5,[1]Settings!$D$5)),0, VLOOKUP(AA32,[1]Settings!$B$6:$D$45,IF(AF$4="Y",2,3),FALSE)+AB32*IF(AF$4="Y",[1]Settings!$C$5,[1]Settings!$D$5))</f>
        <v>0</v>
      </c>
      <c r="AD32" s="61">
        <f t="shared" si="12"/>
        <v>0</v>
      </c>
      <c r="AE32" s="61">
        <f t="shared" ca="1" si="13"/>
        <v>3.1250000000000001E-5</v>
      </c>
      <c r="AF32" s="62">
        <f t="shared" ca="1" si="14"/>
        <v>41</v>
      </c>
      <c r="AG32" s="63" t="str">
        <f>IF(AI32&gt;0,"+","")</f>
        <v/>
      </c>
      <c r="AH32" s="64">
        <f ca="1">VLOOKUP(OFFSET(AH32,0,-2),[1]Settings!$F$8:$G$27,2)</f>
        <v>0</v>
      </c>
      <c r="AJ32" s="30"/>
      <c r="AK32" s="60">
        <f>IF(ISNA(VLOOKUP(AI32,[1]Settings!$B$6:$D$45,IF(AN$4="Y",2,3),FALSE)+AJ32*IF(AN$4="Y",[1]Settings!$C$5,[1]Settings!$D$5)),0, VLOOKUP(AI32,[1]Settings!$B$6:$D$45,IF(AN$4="Y",2,3),FALSE)+AJ32*IF(AN$4="Y",[1]Settings!$C$5,[1]Settings!$D$5))</f>
        <v>0</v>
      </c>
      <c r="AL32" s="61">
        <f t="shared" si="16"/>
        <v>0</v>
      </c>
      <c r="AM32" s="61">
        <f t="shared" ca="1" si="17"/>
        <v>3.1250000000000001E-5</v>
      </c>
      <c r="AN32" s="62">
        <f t="shared" ca="1" si="18"/>
        <v>41</v>
      </c>
      <c r="AO32" s="63" t="str">
        <f>IF(AQ32&gt;0,"+","")</f>
        <v/>
      </c>
      <c r="AP32" s="64">
        <f ca="1">VLOOKUP(OFFSET(AP32,0,-2),[1]Settings!$F$8:$G$27,2)</f>
        <v>0</v>
      </c>
      <c r="AR32" s="30"/>
      <c r="AS32" s="60">
        <f>IF(ISNA(VLOOKUP(AQ32,[1]Settings!$B$6:$D$45,IF(AV$4="Y",2,3),FALSE)+AR32*IF(AV$4="Y",[1]Settings!$C$5,[1]Settings!$D$5)),0, VLOOKUP(AQ32,[1]Settings!$B$6:$D$45,IF(AV$4="Y",2,3),FALSE)+AR32*IF(AV$4="Y",[1]Settings!$C$5,[1]Settings!$D$5))</f>
        <v>0</v>
      </c>
      <c r="AT32" s="61">
        <f t="shared" si="20"/>
        <v>0</v>
      </c>
      <c r="AU32" s="61">
        <f t="shared" ca="1" si="21"/>
        <v>3.1250000000000001E-5</v>
      </c>
      <c r="AV32" s="62">
        <f t="shared" ca="1" si="22"/>
        <v>42</v>
      </c>
      <c r="AW32" s="63" t="str">
        <f>IF(AY32&gt;0,"+","")</f>
        <v/>
      </c>
      <c r="AX32" s="64">
        <f ca="1">VLOOKUP(OFFSET(AX32,0,-2),[1]Settings!$F$8:$G$27,2)</f>
        <v>0</v>
      </c>
      <c r="AZ32" s="30"/>
      <c r="BA32" s="60">
        <f>IF(ISNA(VLOOKUP(AY32,[1]Settings!$B$6:$D$45,IF(BD$4="Y",2,3),FALSE)+AZ32*IF(BD$4="Y",[1]Settings!$C$5,[1]Settings!$D$5)),0, VLOOKUP(AY32,[1]Settings!$B$6:$D$45,IF(BD$4="Y",2,3),FALSE)+AZ32*IF(BD$4="Y",[1]Settings!$C$5,[1]Settings!$D$5))</f>
        <v>0</v>
      </c>
      <c r="BB32" s="61">
        <f t="shared" si="24"/>
        <v>0</v>
      </c>
      <c r="BC32" s="61">
        <f t="shared" ca="1" si="25"/>
        <v>3.1250000000000001E-5</v>
      </c>
      <c r="BD32" s="62">
        <f t="shared" ca="1" si="26"/>
        <v>42</v>
      </c>
      <c r="BE32" s="63" t="str">
        <f>IF(BG32&gt;0,"+","")</f>
        <v/>
      </c>
      <c r="BF32" s="64">
        <f ca="1">VLOOKUP(OFFSET(BF32,0,-2),[1]Settings!$F$8:$G$27,2)</f>
        <v>0</v>
      </c>
      <c r="BH32" s="30"/>
      <c r="BI32" s="60">
        <f>IF(ISNA(VLOOKUP(BG32,[1]Settings!$B$6:$D$45,IF(BL$4="Y",2,3),FALSE)+BH32*IF(BL$4="Y",[1]Settings!$C$5,[1]Settings!$D$5)),0, VLOOKUP(BG32,[1]Settings!$B$6:$D$45,IF(BL$4="Y",2,3),FALSE)+BH32*IF(BL$4="Y",[1]Settings!$C$5,[1]Settings!$D$5))</f>
        <v>0</v>
      </c>
      <c r="BJ32" s="61">
        <f t="shared" si="28"/>
        <v>0</v>
      </c>
      <c r="BK32" s="61">
        <f t="shared" ca="1" si="29"/>
        <v>3.1250000000000001E-5</v>
      </c>
      <c r="BL32" s="62">
        <f t="shared" ca="1" si="30"/>
        <v>43</v>
      </c>
      <c r="BM32" s="63" t="str">
        <f>IF(BO32&gt;0,"+","")</f>
        <v/>
      </c>
      <c r="BN32" s="64">
        <f ca="1">VLOOKUP(OFFSET(BN32,0,-2),[1]Settings!$F$8:$G$27,2)</f>
        <v>0</v>
      </c>
      <c r="BP32" s="30"/>
      <c r="BQ32" s="60">
        <f>IF(ISNA(VLOOKUP(BO32,[1]Settings!$B$6:$D$45,IF(BT$4="Y",2,3),FALSE)+BP32*IF(BT$4="Y",[1]Settings!$C$5,[1]Settings!$D$5)),0, VLOOKUP(BO32,[1]Settings!$B$6:$D$45,IF(BT$4="Y",2,3),FALSE)+BP32*IF(BT$4="Y",[1]Settings!$C$5,[1]Settings!$D$5))</f>
        <v>0</v>
      </c>
      <c r="BR32" s="61">
        <f t="shared" si="32"/>
        <v>0</v>
      </c>
      <c r="BS32" s="61">
        <f t="shared" ca="1" si="33"/>
        <v>3.1250000000000001E-5</v>
      </c>
      <c r="BT32" s="62">
        <f t="shared" ca="1" si="34"/>
        <v>44</v>
      </c>
      <c r="BU32" s="63" t="str">
        <f>IF(BW32&gt;0,"+","")</f>
        <v/>
      </c>
      <c r="BV32" s="64">
        <f ca="1">VLOOKUP(OFFSET(BV32,0,-2),[1]Settings!$F$8:$G$27,2)</f>
        <v>0</v>
      </c>
      <c r="BX32" s="30"/>
      <c r="BY32" s="60">
        <f>IF(ISNA(VLOOKUP(BW32,[1]Settings!$B$6:$D$45,IF(CB$4="Y",2,3),FALSE)+BX32*IF(CB$4="Y",[1]Settings!$C$5,[1]Settings!$D$5)),0, VLOOKUP(BW32,[1]Settings!$B$6:$D$45,IF(CB$4="Y",2,3),FALSE)+BX32*IF(CB$4="Y",[1]Settings!$C$5,[1]Settings!$D$5))</f>
        <v>0</v>
      </c>
      <c r="BZ32" s="61">
        <f t="shared" si="36"/>
        <v>0</v>
      </c>
      <c r="CA32" s="61">
        <f t="shared" ca="1" si="37"/>
        <v>3.1250000000000001E-5</v>
      </c>
      <c r="CB32" s="62">
        <f t="shared" ca="1" si="38"/>
        <v>49</v>
      </c>
      <c r="CC32" s="63" t="str">
        <f>IF(CE32&gt;0,"+","")</f>
        <v/>
      </c>
      <c r="CD32" s="64">
        <f ca="1">VLOOKUP(OFFSET(CD32,0,-2),[1]Settings!$F$8:$G$27,2)</f>
        <v>0</v>
      </c>
      <c r="CF32" s="30"/>
      <c r="CG32" s="60">
        <f>IF(ISNA(VLOOKUP(CE32,[1]Settings!$B$6:$D$45,IF(CJ$4="Y",2,3),FALSE)+CF32*IF(CJ$4="Y",[1]Settings!$C$5,[1]Settings!$D$5)),0, VLOOKUP(CE32,[1]Settings!$B$6:$D$45,IF(CJ$4="Y",2,3),FALSE)+CF32*IF(CJ$4="Y",[1]Settings!$C$5,[1]Settings!$D$5))</f>
        <v>0</v>
      </c>
      <c r="CH32" s="61">
        <f t="shared" si="40"/>
        <v>0</v>
      </c>
      <c r="CI32" s="61">
        <f t="shared" ca="1" si="41"/>
        <v>3.1250000000000001E-5</v>
      </c>
      <c r="CJ32" s="65">
        <f t="shared" ca="1" si="42"/>
        <v>53</v>
      </c>
      <c r="CK32" s="66" t="str">
        <f>IF(CM32&gt;0,"+","")</f>
        <v/>
      </c>
      <c r="CL32" s="64">
        <f ca="1">VLOOKUP(OFFSET(CL32,0,-2),[1]Settings!$J$8:$K$27,2)</f>
        <v>0</v>
      </c>
      <c r="CN32" s="30"/>
      <c r="CO32" s="60">
        <f>IF(ISNA(VLOOKUP(CM32,[1]Settings!$B$6:$D$45,IF(CR$4="Y",2,3),FALSE)+CN32*IF(CR$4="Y",[1]Settings!$C$5,[1]Settings!$D$5)),0, VLOOKUP(CM32,[1]Settings!$B$6:$D$45,IF(CR$4="Y",2,3),FALSE)+CN32*IF(CR$4="Y",[1]Settings!$C$5,[1]Settings!$D$5))</f>
        <v>0</v>
      </c>
      <c r="CP32" s="61">
        <f t="shared" ca="1" si="43"/>
        <v>0</v>
      </c>
      <c r="CQ32" s="61">
        <f t="shared" ca="1" si="44"/>
        <v>3.1250000000000001E-5</v>
      </c>
      <c r="CR32" s="65">
        <f t="shared" ca="1" si="45"/>
        <v>54</v>
      </c>
      <c r="CS32" s="63" t="str">
        <f>IF(CU32&gt;0,"+","")</f>
        <v/>
      </c>
      <c r="CT32" s="64">
        <f ca="1">VLOOKUP(OFFSET(CT32,0,-2),[1]Settings!$J$8:$K$27,2)</f>
        <v>0</v>
      </c>
      <c r="CU32" s="29"/>
      <c r="CV32" s="30"/>
      <c r="CW32" s="60">
        <f>IF(ISNA(VLOOKUP(CU32,[1]Settings!$B$6:$D$45,IF(CZ$4="Y",2,3),FALSE)+CV32*IF(CZ$4="Y",[1]Settings!$C$5,[1]Settings!$D$5)),0, VLOOKUP(CU32,[1]Settings!$B$6:$D$45,IF(CZ$4="Y",2,3),FALSE)+CV32*IF(CZ$4="Y",[1]Settings!$C$5,[1]Settings!$D$5))</f>
        <v>0</v>
      </c>
      <c r="CX32" s="61">
        <f t="shared" ca="1" si="46"/>
        <v>0</v>
      </c>
      <c r="CY32" s="61">
        <f ca="1">CX32+OFFSET(CX32,0,-7)-F32</f>
        <v>3.1250000000000001E-5</v>
      </c>
      <c r="CZ32" s="62">
        <f t="shared" ca="1" si="48"/>
        <v>57</v>
      </c>
      <c r="DA32" s="63" t="str">
        <f>IF(DC32&gt;0,"+","")</f>
        <v/>
      </c>
      <c r="DB32" s="64">
        <f ca="1">VLOOKUP(OFFSET(DB32,0,-2),[1]Settings!$J$8:$K$27,2)</f>
        <v>0</v>
      </c>
      <c r="DC32" s="29"/>
      <c r="DD32" s="30"/>
      <c r="DE32" s="60">
        <f>IF(ISNA(VLOOKUP(DC32,[1]Settings!$B$6:$D$45,IF(DH$4="Y",2,3),FALSE)+DD32*IF(DH$4="Y",[1]Settings!$C$5,[1]Settings!$D$5)),0, VLOOKUP(DC32,[1]Settings!$B$6:$D$45,IF(DH$4="Y",2,3),FALSE)+DD32*IF(DH$4="Y",[1]Settings!$C$5,[1]Settings!$D$5))</f>
        <v>0</v>
      </c>
      <c r="DF32" s="61">
        <f t="shared" ca="1" si="49"/>
        <v>0</v>
      </c>
      <c r="DG32" s="61">
        <f ca="1">DF32+OFFSET(DF32,0,-7)-BZ32</f>
        <v>3.1250000000000001E-5</v>
      </c>
      <c r="DH32" s="62">
        <f t="shared" ca="1" si="51"/>
        <v>57</v>
      </c>
      <c r="DI32" s="63" t="str">
        <f>IF(DK32&gt;0,"+","")</f>
        <v/>
      </c>
      <c r="DJ32" s="64">
        <f ca="1">VLOOKUP(OFFSET(DJ32,0,-2),[1]Settings!$J$8:$K$27,2)</f>
        <v>0</v>
      </c>
      <c r="DK32" s="29"/>
      <c r="DL32" s="30"/>
      <c r="DM32" s="60">
        <f>IF(ISNA(VLOOKUP(DK32,[1]Settings!$B$6:$D$45,IF(DP$4="Y",2,3),FALSE)+DL32*IF(DP$4="Y",[1]Settings!$C$5,[1]Settings!$D$5)),0, VLOOKUP(DK32,[1]Settings!$B$6:$D$45,IF(DP$4="Y",2,3),FALSE)+DL32*IF(DP$4="Y",[1]Settings!$C$5,[1]Settings!$D$5))</f>
        <v>0</v>
      </c>
      <c r="DN32" s="61">
        <f t="shared" ca="1" si="52"/>
        <v>0</v>
      </c>
      <c r="DO32" s="61">
        <f ca="1">DN32+OFFSET(DN32,0,-7)-BJ32-BR32</f>
        <v>3.1250000000000001E-5</v>
      </c>
      <c r="DP32" s="62">
        <f t="shared" ca="1" si="54"/>
        <v>54</v>
      </c>
      <c r="DQ32" s="63" t="str">
        <f>IF(DS32&gt;0,"+","")</f>
        <v/>
      </c>
      <c r="DR32" s="64">
        <f ca="1">VLOOKUP(OFFSET(DR32,0,-2),[1]Settings!$J$8:$K$27,2)</f>
        <v>0</v>
      </c>
      <c r="DS32" s="29"/>
      <c r="DT32" s="30"/>
      <c r="DU32" s="60">
        <f>IF(ISNA(VLOOKUP(DS32,[1]Settings!$B$6:$D$45,IF(DX$4="Y",2,3),FALSE)+DT32*IF(DX$4="Y",[1]Settings!$C$5,[1]Settings!$D$5)),0, VLOOKUP(DS32,[1]Settings!$B$6:$D$45,IF(DX$4="Y",2,3),FALSE)+DT32*IF(DX$4="Y",[1]Settings!$C$5,[1]Settings!$D$5))</f>
        <v>0</v>
      </c>
      <c r="DV32" s="61">
        <f t="shared" ca="1" si="55"/>
        <v>0</v>
      </c>
      <c r="DW32" s="61">
        <f t="shared" ca="1" si="87"/>
        <v>3.1250000000000001E-5</v>
      </c>
      <c r="DX32" s="62">
        <f t="shared" ca="1" si="56"/>
        <v>54</v>
      </c>
      <c r="DY32" s="63" t="str">
        <f>IF(EA32&gt;0,"+","")</f>
        <v/>
      </c>
      <c r="DZ32" s="64">
        <f ca="1">VLOOKUP(OFFSET(DZ32,0,-2),[1]Settings!$J$8:$K$27,2)</f>
        <v>0</v>
      </c>
      <c r="EA32" s="29"/>
      <c r="EB32" s="30"/>
      <c r="EC32" s="60">
        <f>IF(ISNA(VLOOKUP(EA32,[1]Settings!$B$6:$D$45,IF(EF$4="Y",2,3),FALSE)+EB32*IF(EF$4="Y",[1]Settings!$C$5,[1]Settings!$D$5)),0, VLOOKUP(EA32,[1]Settings!$B$6:$D$45,IF(EF$4="Y",2,3),FALSE)+EB32*IF(EF$4="Y",[1]Settings!$C$5,[1]Settings!$D$5))</f>
        <v>0</v>
      </c>
      <c r="ED32" s="61">
        <f t="shared" ca="1" si="88"/>
        <v>0</v>
      </c>
      <c r="EE32" s="61">
        <f ca="1">ED32+OFFSET(ED32,0,-7)-N32-V32-CH32-AT32-BB32</f>
        <v>3.1250000000000001E-5</v>
      </c>
      <c r="EF32" s="65">
        <f t="shared" ca="1" si="58"/>
        <v>49</v>
      </c>
      <c r="EG32" s="66" t="str">
        <f>IF(EI32&gt;0,"+","")</f>
        <v/>
      </c>
      <c r="EH32" s="64">
        <f ca="1">VLOOKUP(OFFSET(EH32,0,-2),[1]Settings!$J$8:$K$27,2)</f>
        <v>0</v>
      </c>
      <c r="EI32" s="29"/>
      <c r="EJ32" s="30"/>
      <c r="EK32" s="60">
        <f>IF(ISNA(VLOOKUP(EI32,[1]Settings!$B$6:$D$45,IF(EN$4="Y",2,3),FALSE)+EJ32*IF(EN$4="Y",[1]Settings!$C$5,[1]Settings!$D$5)),0, VLOOKUP(EI32,[1]Settings!$B$6:$D$45,IF(EN$4="Y",2,3),FALSE)+EJ32*IF(EN$4="Y",[1]Settings!$C$5,[1]Settings!$D$5))</f>
        <v>0</v>
      </c>
      <c r="EL32" s="61">
        <f t="shared" ca="1" si="89"/>
        <v>0</v>
      </c>
      <c r="EM32" s="61">
        <f t="shared" ca="1" si="115"/>
        <v>3.1250000000000001E-5</v>
      </c>
      <c r="EN32" s="65">
        <f t="shared" ca="1" si="59"/>
        <v>51</v>
      </c>
      <c r="EO32" s="63" t="str">
        <f>IF(EQ32&gt;0,"+","")</f>
        <v/>
      </c>
      <c r="EP32" s="64">
        <f ca="1">VLOOKUP(OFFSET(EP32,0,-2),[1]Settings!$J$8:$K$27,2)</f>
        <v>0</v>
      </c>
      <c r="EQ32" s="29"/>
      <c r="ER32" s="30"/>
      <c r="ES32" s="60">
        <f>IF(ISNA(VLOOKUP(EQ32,[1]Settings!$B$6:$D$45,IF(EV$4="Y",2,3),FALSE)+ER32*IF(EV$4="Y",[1]Settings!$C$5,[1]Settings!$D$5)),0, VLOOKUP(EQ32,[1]Settings!$B$6:$D$45,IF(EV$4="Y",2,3),FALSE)+ER32*IF(EV$4="Y",[1]Settings!$C$5,[1]Settings!$D$5))</f>
        <v>0</v>
      </c>
      <c r="ET32" s="61">
        <f t="shared" ca="1" si="60"/>
        <v>0</v>
      </c>
      <c r="EU32" s="61">
        <f t="shared" ca="1" si="90"/>
        <v>3.1250000000000001E-5</v>
      </c>
      <c r="EV32" s="62">
        <f t="shared" ca="1" si="61"/>
        <v>52</v>
      </c>
      <c r="EW32" s="63" t="str">
        <f>IF(EY32&gt;0,"+","")</f>
        <v/>
      </c>
      <c r="EX32" s="64">
        <f ca="1">VLOOKUP(OFFSET(EX32,0,-2),[1]Settings!$J$8:$K$27,2)</f>
        <v>0</v>
      </c>
      <c r="EY32" s="29"/>
      <c r="EZ32" s="30"/>
      <c r="FA32" s="60">
        <f>IF(ISNA(VLOOKUP(EY32,[1]Settings!$B$6:$D$45,IF(FD$4="Y",2,3),FALSE)+EZ32*IF(FD$4="Y",[1]Settings!$C$5,[1]Settings!$D$5)),0, VLOOKUP(EY32,[1]Settings!$B$6:$D$45,IF(FD$4="Y",2,3),FALSE)+EZ32*IF(FD$4="Y",[1]Settings!$C$5,[1]Settings!$D$5))</f>
        <v>0</v>
      </c>
      <c r="FB32" s="61">
        <f t="shared" ca="1" si="118"/>
        <v>0</v>
      </c>
      <c r="FC32" s="61">
        <f t="shared" ca="1" si="91"/>
        <v>3.1250000000000001E-5</v>
      </c>
      <c r="FD32" s="62">
        <f t="shared" ca="1" si="63"/>
        <v>49</v>
      </c>
      <c r="FE32" s="63" t="str">
        <f>IF(FG32&gt;0,"+","")</f>
        <v/>
      </c>
      <c r="FF32" s="64">
        <f ca="1">VLOOKUP(OFFSET(FF32,0,-2),[1]Settings!$J$8:$K$27,2)</f>
        <v>0</v>
      </c>
      <c r="FG32" s="29"/>
      <c r="FH32" s="30"/>
      <c r="FI32" s="60">
        <f>IF(ISNA(VLOOKUP(FG32,[1]Settings!$B$6:$D$45,IF(FL$4="Y",2,3),FALSE)+FH32*IF(FL$4="Y",[1]Settings!$C$5,[1]Settings!$D$5)),0, VLOOKUP(FG32,[1]Settings!$B$6:$D$45,IF(FL$4="Y",2,3),FALSE)+FH32*IF(FL$4="Y",[1]Settings!$C$5,[1]Settings!$D$5))</f>
        <v>0</v>
      </c>
      <c r="FJ32" s="61">
        <f t="shared" ca="1" si="117"/>
        <v>0</v>
      </c>
      <c r="FK32" s="61">
        <f t="shared" ca="1" si="116"/>
        <v>3.1250000000000001E-5</v>
      </c>
      <c r="FL32" s="62">
        <f t="shared" ca="1" si="64"/>
        <v>47</v>
      </c>
      <c r="FM32" s="66" t="str">
        <f>IF(FO32&gt;0,"+","")</f>
        <v/>
      </c>
      <c r="FN32" s="64">
        <f ca="1">VLOOKUP(OFFSET(FN32,0,-2),[1]Settings!$J$8:$K$27,2)</f>
        <v>0</v>
      </c>
      <c r="FO32" s="29"/>
      <c r="FP32" s="30"/>
      <c r="FQ32" s="60">
        <f>IF(ISNA(VLOOKUP(FO32,[1]Settings!$B$6:$D$45,IF(FT$4="Y",2,3),FALSE)+FP32*IF(FT$4="Y",[1]Settings!$C$5,[1]Settings!$D$5)),0, VLOOKUP(FO32,[1]Settings!$B$6:$D$45,IF(FT$4="Y",2,3),FALSE)+FP32*IF(FT$4="Y",[1]Settings!$C$5,[1]Settings!$D$5))</f>
        <v>0</v>
      </c>
      <c r="FR32" s="61">
        <f t="shared" ca="1" si="65"/>
        <v>0</v>
      </c>
      <c r="FS32" s="61">
        <f t="shared" ca="1" si="92"/>
        <v>3.1250000000000001E-5</v>
      </c>
      <c r="FT32" s="62">
        <f t="shared" ca="1" si="66"/>
        <v>48</v>
      </c>
      <c r="FU32" s="67" t="str">
        <f>IF(FW32&gt;0,"+","")</f>
        <v/>
      </c>
      <c r="FV32" s="64">
        <f ca="1">VLOOKUP(OFFSET(FV32,0,-2),[1]Settings!$J$8:$K$27,2)</f>
        <v>0</v>
      </c>
      <c r="FW32" s="29"/>
      <c r="FX32" s="30"/>
      <c r="FY32" s="60">
        <f>IF(ISNA(VLOOKUP(FW32,[1]Settings!$B$6:$D$45,IF(GB$4="Y",2,3),FALSE)+FX32*IF(GB$4="Y",[1]Settings!$C$5,[1]Settings!$D$5)),0, VLOOKUP(FW32,[1]Settings!$B$6:$D$45,IF(GB$4="Y",2,3),FALSE)+FX32*IF(GB$4="Y",[1]Settings!$C$5,[1]Settings!$D$5))</f>
        <v>0</v>
      </c>
      <c r="FZ32" s="61">
        <f t="shared" si="93"/>
        <v>0</v>
      </c>
      <c r="GA32" s="61">
        <f t="shared" ca="1" si="94"/>
        <v>3.1250000000000001E-5</v>
      </c>
      <c r="GB32" s="62">
        <f t="shared" ca="1" si="67"/>
        <v>46</v>
      </c>
      <c r="GC32" s="67" t="str">
        <f>IF(GE32&gt;0,"+","")</f>
        <v/>
      </c>
      <c r="GD32" s="64">
        <f ca="1">VLOOKUP(OFFSET(GD32,0,-2),[1]Settings!$J$8:$K$27,2)</f>
        <v>0</v>
      </c>
      <c r="GE32" s="29"/>
      <c r="GF32" s="30"/>
      <c r="GG32" s="60">
        <f>IF(ISNA(VLOOKUP(GE32,[1]Settings!$B$6:$D$45,IF(GJ$4="Y",2,3),FALSE)+GF32*IF(GJ$4="Y",[1]Settings!$C$5,[1]Settings!$D$5)),0, VLOOKUP(GE32,[1]Settings!$B$6:$D$45,IF(GJ$4="Y",2,3),FALSE)+GF32*IF(GJ$4="Y",[1]Settings!$C$5,[1]Settings!$D$5))</f>
        <v>0</v>
      </c>
      <c r="GH32" s="61">
        <f t="shared" si="95"/>
        <v>0</v>
      </c>
      <c r="GI32" s="61">
        <f t="shared" ca="1" si="96"/>
        <v>3.1250000000000001E-5</v>
      </c>
      <c r="GJ32" s="62">
        <f t="shared" ca="1" si="68"/>
        <v>48</v>
      </c>
      <c r="GK32" s="67" t="str">
        <f>IF(GM32&gt;0,"+","")</f>
        <v/>
      </c>
      <c r="GL32" s="64">
        <f ca="1">VLOOKUP(OFFSET(GL32,0,-2),[1]Settings!$J$8:$K$27,2)</f>
        <v>0</v>
      </c>
      <c r="GM32" s="29"/>
      <c r="GN32" s="30"/>
      <c r="GO32" s="60">
        <f>IF(ISNA(VLOOKUP(GM32,[1]Settings!$B$6:$D$45,IF(GR$4="Y",2,3),FALSE)+GN32*IF(GR$4="Y",[1]Settings!$C$5,[1]Settings!$D$5)),0, VLOOKUP(GM32,[1]Settings!$B$6:$D$45,IF(GR$4="Y",2,3),FALSE)+GN32*IF(GR$4="Y",[1]Settings!$C$5,[1]Settings!$D$5))</f>
        <v>0</v>
      </c>
      <c r="GP32" s="61">
        <f t="shared" si="97"/>
        <v>0</v>
      </c>
      <c r="GQ32" s="61">
        <f t="shared" ca="1" si="98"/>
        <v>3.1250000000000001E-5</v>
      </c>
      <c r="GR32" s="62">
        <f t="shared" ca="1" si="69"/>
        <v>48</v>
      </c>
      <c r="GS32" s="67"/>
      <c r="GT32" s="64">
        <f ca="1">VLOOKUP(OFFSET(GT32,0,-2),[1]Settings!$J$8:$K$27,2)</f>
        <v>0</v>
      </c>
      <c r="GU32" s="29">
        <v>17</v>
      </c>
      <c r="GV32" s="30"/>
      <c r="GW32" s="60">
        <f>IF(ISNA(VLOOKUP(GU32,[1]Settings!$B$6:$D$45,IF(GZ$4="Y",2,3),FALSE)+GV32*IF(GZ$4="Y",[1]Settings!$C$5,[1]Settings!$D$5)),0, VLOOKUP(GU32,[1]Settings!$B$6:$D$45,IF(GZ$4="Y",2,3),FALSE)+GV32*IF(GZ$4="Y",[1]Settings!$C$5,[1]Settings!$D$5))</f>
        <v>4</v>
      </c>
      <c r="GX32" s="61">
        <f t="shared" si="99"/>
        <v>4</v>
      </c>
      <c r="GY32" s="61">
        <f t="shared" ca="1" si="100"/>
        <v>4.0000312500000001</v>
      </c>
      <c r="GZ32" s="65">
        <f t="shared" ca="1" si="70"/>
        <v>36</v>
      </c>
      <c r="HA32" s="66"/>
      <c r="HB32" s="64"/>
      <c r="HC32" s="29"/>
      <c r="HD32" s="30"/>
      <c r="HE32" s="60">
        <f>IF(ISNA(VLOOKUP(HC32,[1]Settings!$B$6:$D$45,IF(HH$4="Y",2,3),FALSE)+HD32*IF(HH$4="Y",[1]Settings!$C$5,[1]Settings!$D$5)),0, VLOOKUP(HC32,[1]Settings!$B$6:$D$45,IF(HH$4="Y",2,3),FALSE)+HD32*IF(HH$4="Y",[1]Settings!$C$5,[1]Settings!$D$5))</f>
        <v>0</v>
      </c>
      <c r="HF32" s="61">
        <f t="shared" si="71"/>
        <v>0</v>
      </c>
      <c r="HG32" s="61">
        <f t="shared" ca="1" si="101"/>
        <v>4.0000312500000001</v>
      </c>
      <c r="HH32" s="62">
        <f t="shared" ca="1" si="72"/>
        <v>33</v>
      </c>
      <c r="HI32" s="67"/>
      <c r="HJ32" s="64"/>
      <c r="HK32" s="29"/>
      <c r="HL32" s="30"/>
      <c r="HM32" s="60">
        <f>IF(ISNA(VLOOKUP(HK32,[1]Settings!$B$6:$D$45,IF(HP$4="Y",2,3),FALSE)+HL32*IF(HP$4="Y",[1]Settings!$C$5,[1]Settings!$D$5)),0, VLOOKUP(HK32,[1]Settings!$B$6:$D$45,IF(HP$4="Y",2,3),FALSE)+HL32*IF(HP$4="Y",[1]Settings!$C$5,[1]Settings!$D$5))</f>
        <v>0</v>
      </c>
      <c r="HN32" s="61">
        <f t="shared" si="73"/>
        <v>0</v>
      </c>
      <c r="HO32" s="61">
        <f t="shared" ca="1" si="102"/>
        <v>4.0000312500000001</v>
      </c>
      <c r="HP32" s="62">
        <f t="shared" ca="1" si="74"/>
        <v>32</v>
      </c>
      <c r="HQ32" s="67"/>
      <c r="HR32" s="64"/>
      <c r="HS32" s="29"/>
      <c r="HT32" s="30"/>
      <c r="HU32" s="60">
        <f>IF(ISNA(VLOOKUP(HS32,[1]Settings!$B$6:$D$45,IF(HX$4="Y",2,3),FALSE)+HT32*IF(HX$4="Y",[1]Settings!$C$5,[1]Settings!$D$5)),0, VLOOKUP(HS32,[1]Settings!$B$6:$D$45,IF(HX$4="Y",2,3),FALSE)+HT32*IF(HX$4="Y",[1]Settings!$C$5,[1]Settings!$D$5))</f>
        <v>0</v>
      </c>
      <c r="HV32" s="61">
        <f t="shared" si="75"/>
        <v>0</v>
      </c>
      <c r="HW32" s="61">
        <f t="shared" ca="1" si="103"/>
        <v>4.0000312500000001</v>
      </c>
      <c r="HX32" s="62">
        <f t="shared" ca="1" si="76"/>
        <v>33</v>
      </c>
      <c r="HY32" s="67"/>
      <c r="HZ32" s="64"/>
      <c r="IA32" s="29"/>
      <c r="IB32" s="30"/>
      <c r="IC32" s="60">
        <f>IF(ISNA(VLOOKUP(IA32,[1]Settings!$B$6:$D$45,IF(IF$4="Y",2,3),FALSE)+IB32*IF(IF$4="Y",[1]Settings!$C$5,[1]Settings!$D$5)),0, VLOOKUP(IA32,[1]Settings!$B$6:$D$45,IF(IF$4="Y",2,3),FALSE)+IB32*IF(IF$4="Y",[1]Settings!$C$5,[1]Settings!$D$5))</f>
        <v>0</v>
      </c>
      <c r="ID32" s="61">
        <f t="shared" si="77"/>
        <v>0</v>
      </c>
      <c r="IE32" s="61">
        <f t="shared" ca="1" si="104"/>
        <v>3.1250000000149214E-5</v>
      </c>
      <c r="IF32" s="62">
        <f t="shared" ca="1" si="78"/>
        <v>50</v>
      </c>
      <c r="IG32" s="66"/>
      <c r="IH32" s="64"/>
      <c r="II32" s="29"/>
      <c r="IJ32" s="30"/>
      <c r="IK32" s="60">
        <f>IF(ISNA(VLOOKUP(II32,[1]Settings!$B$6:$D$45,IF(IN$4="Y",2,3),FALSE)+IJ32*IF(IN$4="Y",[1]Settings!$C$5,[1]Settings!$D$5)),0, VLOOKUP(II32,[1]Settings!$B$6:$D$45,IF(IN$4="Y",2,3),FALSE)+IJ32*IF(IN$4="Y",[1]Settings!$C$5,[1]Settings!$D$5))</f>
        <v>0</v>
      </c>
      <c r="IL32" s="61">
        <f t="shared" si="79"/>
        <v>0</v>
      </c>
      <c r="IM32" s="61">
        <f t="shared" ca="1" si="105"/>
        <v>3.1250000000149214E-5</v>
      </c>
      <c r="IN32" s="62">
        <f t="shared" ca="1" si="80"/>
        <v>51</v>
      </c>
      <c r="IO32" s="67"/>
      <c r="IP32" s="64"/>
      <c r="IQ32" s="29"/>
      <c r="IR32" s="30"/>
      <c r="IS32" s="60">
        <f>IF(ISNA(VLOOKUP(IQ32,[1]Settings!$B$6:$D$45,IF(IV$4="Y",2,3),FALSE)+IR32*IF(IV$4="Y",[1]Settings!$C$5,[1]Settings!$D$5)),0, VLOOKUP(IQ32,[1]Settings!$B$6:$D$45,IF(IV$4="Y",2,3),FALSE)+IR32*IF(IV$4="Y",[1]Settings!$C$5,[1]Settings!$D$5))</f>
        <v>0</v>
      </c>
      <c r="IT32" s="61">
        <f t="shared" si="81"/>
        <v>0</v>
      </c>
      <c r="IU32" s="61">
        <f t="shared" ca="1" si="106"/>
        <v>3.1250000000149214E-5</v>
      </c>
      <c r="IV32" s="62">
        <f t="shared" ca="1" si="82"/>
        <v>52</v>
      </c>
      <c r="IW32" s="67"/>
      <c r="IX32" s="64"/>
      <c r="IY32" s="29"/>
      <c r="IZ32" s="30"/>
      <c r="JA32" s="60">
        <f>IF(ISNA(VLOOKUP(IY32,[1]Settings!$B$6:$D$45,IF(JD$4="Y",2,3),FALSE)+IZ32*IF(JD$4="Y",[1]Settings!$C$5,[1]Settings!$D$5)),0, VLOOKUP(IY32,[1]Settings!$B$6:$D$45,IF(JD$4="Y",2,3),FALSE)+IZ32*IF(JD$4="Y",[1]Settings!$C$5,[1]Settings!$D$5))</f>
        <v>0</v>
      </c>
      <c r="JB32" s="61">
        <f t="shared" si="83"/>
        <v>0</v>
      </c>
      <c r="JC32" s="61">
        <f t="shared" ca="1" si="107"/>
        <v>3.1250000000149214E-5</v>
      </c>
      <c r="JD32" s="62">
        <f t="shared" ca="1" si="84"/>
        <v>52</v>
      </c>
      <c r="JE32" s="67"/>
      <c r="JF32" s="64"/>
      <c r="JG32" s="29"/>
      <c r="JH32" s="30"/>
      <c r="JI32" s="60">
        <f>IF(ISNA(VLOOKUP(JG32,[1]Settings!$B$6:$D$45,IF(JL$4="Y",2,3),FALSE)+JH32*IF(JL$4="Y",[1]Settings!$C$5,[1]Settings!$D$5)),0, VLOOKUP(JG32,[1]Settings!$B$6:$D$45,IF(JL$4="Y",2,3),FALSE)+JH32*IF(JL$4="Y",[1]Settings!$C$5,[1]Settings!$D$5))</f>
        <v>0</v>
      </c>
      <c r="JJ32" s="61">
        <f t="shared" si="85"/>
        <v>0</v>
      </c>
      <c r="JK32" s="61">
        <f t="shared" ca="1" si="108"/>
        <v>3.1250000000149214E-5</v>
      </c>
      <c r="JL32" s="62">
        <f t="shared" ca="1" si="86"/>
        <v>52</v>
      </c>
    </row>
    <row r="33" spans="1:272">
      <c r="A33" s="68" t="s">
        <v>113</v>
      </c>
      <c r="B33" s="59"/>
      <c r="D33" s="30"/>
      <c r="E33" s="60">
        <f>IF(ISNA(VLOOKUP(C33,[1]Settings!$B$6:$D$45,IF(H$4="Y",2,3),FALSE)+D33*IF(H$4="Y",[1]Settings!$C$5,[1]Settings!$D$5)),0, VLOOKUP(C33,[1]Settings!$B$6:$D$45,IF(H$4="Y",2,3),FALSE)+D33*IF(H$4="Y",[1]Settings!$C$5,[1]Settings!$D$5))</f>
        <v>0</v>
      </c>
      <c r="F33" s="61">
        <f>E33*H$7</f>
        <v>0</v>
      </c>
      <c r="G33" s="61">
        <f t="shared" si="1"/>
        <v>3.0303030303030302E-5</v>
      </c>
      <c r="H33" s="62">
        <f t="shared" si="2"/>
        <v>39</v>
      </c>
      <c r="I33" s="63" t="str">
        <f>IF(K33&gt;0,"+","")</f>
        <v/>
      </c>
      <c r="J33" s="64">
        <f ca="1">VLOOKUP(OFFSET(J33,0,-2),[1]Settings!$F$8:$G$27,2)</f>
        <v>0</v>
      </c>
      <c r="L33" s="30"/>
      <c r="M33" s="60">
        <f>IF(ISNA(VLOOKUP(K33,[1]Settings!$B$6:$D$45,IF(P$4="Y",2,3),FALSE)+L33*IF(P$4="Y",[1]Settings!$C$5,[1]Settings!$D$5)),0, VLOOKUP(K33,[1]Settings!$B$6:$D$45,IF(P$4="Y",2,3),FALSE)+L33*IF(P$4="Y",[1]Settings!$C$5,[1]Settings!$D$5))</f>
        <v>0</v>
      </c>
      <c r="N33" s="61">
        <f>M33*P$7</f>
        <v>0</v>
      </c>
      <c r="O33" s="61">
        <f t="shared" ca="1" si="5"/>
        <v>3.0303030303030302E-5</v>
      </c>
      <c r="P33" s="62">
        <f t="shared" ca="1" si="6"/>
        <v>39</v>
      </c>
      <c r="Q33" s="63" t="str">
        <f>IF(S33&gt;0,"+","")</f>
        <v/>
      </c>
      <c r="R33" s="64">
        <f ca="1">VLOOKUP(OFFSET(R33,0,-2),[1]Settings!$F$8:$G$27,2)</f>
        <v>0</v>
      </c>
      <c r="T33" s="30"/>
      <c r="U33" s="60">
        <f>IF(ISNA(VLOOKUP(S33,[1]Settings!$B$6:$D$45,IF(X$4="Y",2,3),FALSE)+T33*IF(X$4="Y",[1]Settings!$C$5,[1]Settings!$D$5)),0, VLOOKUP(S33,[1]Settings!$B$6:$D$45,IF(X$4="Y",2,3),FALSE)+T33*IF(X$4="Y",[1]Settings!$C$5,[1]Settings!$D$5))</f>
        <v>0</v>
      </c>
      <c r="V33" s="61">
        <f>U33*X$7</f>
        <v>0</v>
      </c>
      <c r="W33" s="61">
        <f t="shared" ca="1" si="9"/>
        <v>3.0303030303030302E-5</v>
      </c>
      <c r="X33" s="62">
        <f t="shared" ca="1" si="10"/>
        <v>40</v>
      </c>
      <c r="Y33" s="63" t="str">
        <f>IF(AA33&gt;0,"+","")</f>
        <v/>
      </c>
      <c r="Z33" s="64">
        <f ca="1">VLOOKUP(OFFSET(Z33,0,-2),[1]Settings!$F$8:$G$27,2)</f>
        <v>0</v>
      </c>
      <c r="AB33" s="30"/>
      <c r="AC33" s="60">
        <f>IF(ISNA(VLOOKUP(AA33,[1]Settings!$B$6:$D$45,IF(AF$4="Y",2,3),FALSE)+AB33*IF(AF$4="Y",[1]Settings!$C$5,[1]Settings!$D$5)),0, VLOOKUP(AA33,[1]Settings!$B$6:$D$45,IF(AF$4="Y",2,3),FALSE)+AB33*IF(AF$4="Y",[1]Settings!$C$5,[1]Settings!$D$5))</f>
        <v>0</v>
      </c>
      <c r="AD33" s="61">
        <f>AC33*AF$7</f>
        <v>0</v>
      </c>
      <c r="AE33" s="61">
        <f t="shared" ca="1" si="13"/>
        <v>3.0303030303030302E-5</v>
      </c>
      <c r="AF33" s="62">
        <f t="shared" ca="1" si="14"/>
        <v>42</v>
      </c>
      <c r="AG33" s="63" t="str">
        <f>IF(AI33&gt;0,"+","")</f>
        <v/>
      </c>
      <c r="AH33" s="64">
        <f ca="1">VLOOKUP(OFFSET(AH33,0,-2),[1]Settings!$F$8:$G$27,2)</f>
        <v>0</v>
      </c>
      <c r="AJ33" s="30"/>
      <c r="AK33" s="60">
        <f>IF(ISNA(VLOOKUP(AI33,[1]Settings!$B$6:$D$45,IF(AN$4="Y",2,3),FALSE)+AJ33*IF(AN$4="Y",[1]Settings!$C$5,[1]Settings!$D$5)),0, VLOOKUP(AI33,[1]Settings!$B$6:$D$45,IF(AN$4="Y",2,3),FALSE)+AJ33*IF(AN$4="Y",[1]Settings!$C$5,[1]Settings!$D$5))</f>
        <v>0</v>
      </c>
      <c r="AL33" s="61">
        <f>AK33*AN$7</f>
        <v>0</v>
      </c>
      <c r="AM33" s="61">
        <f t="shared" ca="1" si="17"/>
        <v>3.0303030303030302E-5</v>
      </c>
      <c r="AN33" s="62">
        <f t="shared" ca="1" si="18"/>
        <v>42</v>
      </c>
      <c r="AO33" s="63" t="str">
        <f>IF(AQ33&gt;0,"+","")</f>
        <v/>
      </c>
      <c r="AP33" s="64">
        <f ca="1">VLOOKUP(OFFSET(AP33,0,-2),[1]Settings!$F$8:$G$27,2)</f>
        <v>0</v>
      </c>
      <c r="AR33" s="30"/>
      <c r="AS33" s="60">
        <f>IF(ISNA(VLOOKUP(AQ33,[1]Settings!$B$6:$D$45,IF(AV$4="Y",2,3),FALSE)+AR33*IF(AV$4="Y",[1]Settings!$C$5,[1]Settings!$D$5)),0, VLOOKUP(AQ33,[1]Settings!$B$6:$D$45,IF(AV$4="Y",2,3),FALSE)+AR33*IF(AV$4="Y",[1]Settings!$C$5,[1]Settings!$D$5))</f>
        <v>0</v>
      </c>
      <c r="AT33" s="61">
        <f>AS33*AV$7</f>
        <v>0</v>
      </c>
      <c r="AU33" s="61">
        <f t="shared" ca="1" si="21"/>
        <v>3.0303030303030302E-5</v>
      </c>
      <c r="AV33" s="62">
        <f t="shared" ca="1" si="22"/>
        <v>43</v>
      </c>
      <c r="AW33" s="63" t="str">
        <f>IF(AY33&gt;0,"+","")</f>
        <v/>
      </c>
      <c r="AX33" s="64">
        <f ca="1">VLOOKUP(OFFSET(AX33,0,-2),[1]Settings!$F$8:$G$27,2)</f>
        <v>0</v>
      </c>
      <c r="AZ33" s="30"/>
      <c r="BA33" s="60">
        <f>IF(ISNA(VLOOKUP(AY33,[1]Settings!$B$6:$D$45,IF(BD$4="Y",2,3),FALSE)+AZ33*IF(BD$4="Y",[1]Settings!$C$5,[1]Settings!$D$5)),0, VLOOKUP(AY33,[1]Settings!$B$6:$D$45,IF(BD$4="Y",2,3),FALSE)+AZ33*IF(BD$4="Y",[1]Settings!$C$5,[1]Settings!$D$5))</f>
        <v>0</v>
      </c>
      <c r="BB33" s="61">
        <f>BA33*BD$7</f>
        <v>0</v>
      </c>
      <c r="BC33" s="61">
        <f t="shared" ca="1" si="25"/>
        <v>3.0303030303030302E-5</v>
      </c>
      <c r="BD33" s="62">
        <f t="shared" ca="1" si="26"/>
        <v>43</v>
      </c>
      <c r="BE33" s="63" t="str">
        <f>IF(BG33&gt;0,"+","")</f>
        <v/>
      </c>
      <c r="BF33" s="64">
        <f ca="1">VLOOKUP(OFFSET(BF33,0,-2),[1]Settings!$F$8:$G$27,2)</f>
        <v>0</v>
      </c>
      <c r="BH33" s="30"/>
      <c r="BI33" s="60">
        <f>IF(ISNA(VLOOKUP(BG33,[1]Settings!$B$6:$D$45,IF(BL$4="Y",2,3),FALSE)+BH33*IF(BL$4="Y",[1]Settings!$C$5,[1]Settings!$D$5)),0, VLOOKUP(BG33,[1]Settings!$B$6:$D$45,IF(BL$4="Y",2,3),FALSE)+BH33*IF(BL$4="Y",[1]Settings!$C$5,[1]Settings!$D$5))</f>
        <v>0</v>
      </c>
      <c r="BJ33" s="61">
        <f>BI33*BL$7</f>
        <v>0</v>
      </c>
      <c r="BK33" s="61">
        <f t="shared" ca="1" si="29"/>
        <v>3.0303030303030302E-5</v>
      </c>
      <c r="BL33" s="62">
        <f t="shared" ca="1" si="30"/>
        <v>44</v>
      </c>
      <c r="BM33" s="63" t="str">
        <f>IF(BO33&gt;0,"+","")</f>
        <v/>
      </c>
      <c r="BN33" s="64">
        <f ca="1">VLOOKUP(OFFSET(BN33,0,-2),[1]Settings!$F$8:$G$27,2)</f>
        <v>0</v>
      </c>
      <c r="BP33" s="30"/>
      <c r="BQ33" s="60">
        <f>IF(ISNA(VLOOKUP(BO33,[1]Settings!$B$6:$D$45,IF(BT$4="Y",2,3),FALSE)+BP33*IF(BT$4="Y",[1]Settings!$C$5,[1]Settings!$D$5)),0, VLOOKUP(BO33,[1]Settings!$B$6:$D$45,IF(BT$4="Y",2,3),FALSE)+BP33*IF(BT$4="Y",[1]Settings!$C$5,[1]Settings!$D$5))</f>
        <v>0</v>
      </c>
      <c r="BR33" s="61">
        <f>BQ33*BT$7</f>
        <v>0</v>
      </c>
      <c r="BS33" s="61">
        <f t="shared" ca="1" si="33"/>
        <v>3.0303030303030302E-5</v>
      </c>
      <c r="BT33" s="62">
        <f t="shared" ca="1" si="34"/>
        <v>45</v>
      </c>
      <c r="BU33" s="63" t="str">
        <f>IF(BW33&gt;0,"+","")</f>
        <v/>
      </c>
      <c r="BV33" s="64">
        <f ca="1">VLOOKUP(OFFSET(BV33,0,-2),[1]Settings!$F$8:$G$27,2)</f>
        <v>0</v>
      </c>
      <c r="BX33" s="30"/>
      <c r="BY33" s="60">
        <f>IF(ISNA(VLOOKUP(BW33,[1]Settings!$B$6:$D$45,IF(CB$4="Y",2,3),FALSE)+BX33*IF(CB$4="Y",[1]Settings!$C$5,[1]Settings!$D$5)),0, VLOOKUP(BW33,[1]Settings!$B$6:$D$45,IF(CB$4="Y",2,3),FALSE)+BX33*IF(CB$4="Y",[1]Settings!$C$5,[1]Settings!$D$5))</f>
        <v>0</v>
      </c>
      <c r="BZ33" s="61">
        <f>BY33*CB$7</f>
        <v>0</v>
      </c>
      <c r="CA33" s="61">
        <f t="shared" ca="1" si="37"/>
        <v>3.0303030303030302E-5</v>
      </c>
      <c r="CB33" s="62">
        <f t="shared" ca="1" si="38"/>
        <v>50</v>
      </c>
      <c r="CC33" s="63" t="str">
        <f>IF(CE33&gt;0,"+","")</f>
        <v/>
      </c>
      <c r="CD33" s="64">
        <f ca="1">VLOOKUP(OFFSET(CD33,0,-2),[1]Settings!$F$8:$G$27,2)</f>
        <v>0</v>
      </c>
      <c r="CF33" s="30"/>
      <c r="CG33" s="60">
        <f>IF(ISNA(VLOOKUP(CE33,[1]Settings!$B$6:$D$45,IF(CJ$4="Y",2,3),FALSE)+CF33*IF(CJ$4="Y",[1]Settings!$C$5,[1]Settings!$D$5)),0, VLOOKUP(CE33,[1]Settings!$B$6:$D$45,IF(CJ$4="Y",2,3),FALSE)+CF33*IF(CJ$4="Y",[1]Settings!$C$5,[1]Settings!$D$5))</f>
        <v>0</v>
      </c>
      <c r="CH33" s="61">
        <f>CG33*CJ$7</f>
        <v>0</v>
      </c>
      <c r="CI33" s="61">
        <f t="shared" ca="1" si="41"/>
        <v>3.0303030303030302E-5</v>
      </c>
      <c r="CJ33" s="65">
        <f t="shared" ca="1" si="42"/>
        <v>54</v>
      </c>
      <c r="CK33" s="66" t="str">
        <f>IF(CM33&gt;0,"+","")</f>
        <v/>
      </c>
      <c r="CL33" s="64">
        <f ca="1">VLOOKUP(OFFSET(CL33,0,-2),[1]Settings!$J$8:$K$27,2)</f>
        <v>0</v>
      </c>
      <c r="CN33" s="30"/>
      <c r="CO33" s="60">
        <f>IF(ISNA(VLOOKUP(CM33,[1]Settings!$B$6:$D$45,IF(CR$4="Y",2,3),FALSE)+CN33*IF(CR$4="Y",[1]Settings!$C$5,[1]Settings!$D$5)),0, VLOOKUP(CM33,[1]Settings!$B$6:$D$45,IF(CR$4="Y",2,3),FALSE)+CN33*IF(CR$4="Y",[1]Settings!$C$5,[1]Settings!$D$5))</f>
        <v>0</v>
      </c>
      <c r="CP33" s="61">
        <f ca="1">CO33*CR$7</f>
        <v>0</v>
      </c>
      <c r="CQ33" s="61">
        <f ca="1">CP33+OFFSET(CP33,0,-7)-AD33-AL33</f>
        <v>3.0303030303030302E-5</v>
      </c>
      <c r="CR33" s="65">
        <f t="shared" ca="1" si="45"/>
        <v>55</v>
      </c>
      <c r="CS33" s="63" t="str">
        <f>IF(CU33&gt;0,"+","")</f>
        <v/>
      </c>
      <c r="CT33" s="64">
        <f ca="1">VLOOKUP(OFFSET(CT33,0,-2),[1]Settings!$J$8:$K$27,2)</f>
        <v>0</v>
      </c>
      <c r="CU33" s="29"/>
      <c r="CV33" s="30"/>
      <c r="CW33" s="60">
        <f>IF(ISNA(VLOOKUP(CU33,[1]Settings!$B$6:$D$45,IF(CZ$4="Y",2,3),FALSE)+CV33*IF(CZ$4="Y",[1]Settings!$C$5,[1]Settings!$D$5)),0, VLOOKUP(CU33,[1]Settings!$B$6:$D$45,IF(CZ$4="Y",2,3),FALSE)+CV33*IF(CZ$4="Y",[1]Settings!$C$5,[1]Settings!$D$5))</f>
        <v>0</v>
      </c>
      <c r="CX33" s="61">
        <f ca="1">CW33*CZ$7</f>
        <v>0</v>
      </c>
      <c r="CY33" s="61">
        <f ca="1">CX33+OFFSET(CX33,0,-7)-F33</f>
        <v>3.0303030303030302E-5</v>
      </c>
      <c r="CZ33" s="62">
        <f t="shared" ca="1" si="48"/>
        <v>58</v>
      </c>
      <c r="DA33" s="63" t="str">
        <f>IF(DC33&gt;0,"+","")</f>
        <v/>
      </c>
      <c r="DB33" s="64">
        <f ca="1">VLOOKUP(OFFSET(DB33,0,-2),[1]Settings!$J$8:$K$27,2)</f>
        <v>0</v>
      </c>
      <c r="DC33" s="29"/>
      <c r="DD33" s="30"/>
      <c r="DE33" s="60">
        <f>IF(ISNA(VLOOKUP(DC33,[1]Settings!$B$6:$D$45,IF(DH$4="Y",2,3),FALSE)+DD33*IF(DH$4="Y",[1]Settings!$C$5,[1]Settings!$D$5)),0, VLOOKUP(DC33,[1]Settings!$B$6:$D$45,IF(DH$4="Y",2,3),FALSE)+DD33*IF(DH$4="Y",[1]Settings!$C$5,[1]Settings!$D$5))</f>
        <v>0</v>
      </c>
      <c r="DF33" s="61">
        <f ca="1">DE33*DH$7</f>
        <v>0</v>
      </c>
      <c r="DG33" s="61">
        <f ca="1">DF33+OFFSET(DF33,0,-7)-BZ33</f>
        <v>3.0303030303030302E-5</v>
      </c>
      <c r="DH33" s="62">
        <f t="shared" ca="1" si="51"/>
        <v>58</v>
      </c>
      <c r="DI33" s="63" t="str">
        <f>IF(DK33&gt;0,"+","")</f>
        <v/>
      </c>
      <c r="DJ33" s="64">
        <f ca="1">VLOOKUP(OFFSET(DJ33,0,-2),[1]Settings!$J$8:$K$27,2)</f>
        <v>0</v>
      </c>
      <c r="DK33" s="29"/>
      <c r="DL33" s="30"/>
      <c r="DM33" s="60">
        <f>IF(ISNA(VLOOKUP(DK33,[1]Settings!$B$6:$D$45,IF(DP$4="Y",2,3),FALSE)+DL33*IF(DP$4="Y",[1]Settings!$C$5,[1]Settings!$D$5)),0, VLOOKUP(DK33,[1]Settings!$B$6:$D$45,IF(DP$4="Y",2,3),FALSE)+DL33*IF(DP$4="Y",[1]Settings!$C$5,[1]Settings!$D$5))</f>
        <v>0</v>
      </c>
      <c r="DN33" s="61">
        <f ca="1">DM33*DP$7</f>
        <v>0</v>
      </c>
      <c r="DO33" s="61">
        <f ca="1">DN33+OFFSET(DN33,0,-7)-BJ33-BR33</f>
        <v>3.0303030303030302E-5</v>
      </c>
      <c r="DP33" s="62">
        <f t="shared" ca="1" si="54"/>
        <v>55</v>
      </c>
      <c r="DQ33" s="63" t="str">
        <f>IF(DS33&gt;0,"+","")</f>
        <v/>
      </c>
      <c r="DR33" s="64">
        <f ca="1">VLOOKUP(OFFSET(DR33,0,-2),[1]Settings!$J$8:$K$27,2)</f>
        <v>0</v>
      </c>
      <c r="DS33" s="29"/>
      <c r="DT33" s="30"/>
      <c r="DU33" s="60">
        <f>IF(ISNA(VLOOKUP(DS33,[1]Settings!$B$6:$D$45,IF(DX$4="Y",2,3),FALSE)+DT33*IF(DX$4="Y",[1]Settings!$C$5,[1]Settings!$D$5)),0, VLOOKUP(DS33,[1]Settings!$B$6:$D$45,IF(DX$4="Y",2,3),FALSE)+DT33*IF(DX$4="Y",[1]Settings!$C$5,[1]Settings!$D$5))</f>
        <v>0</v>
      </c>
      <c r="DV33" s="61">
        <f ca="1">DU33*DX$7</f>
        <v>0</v>
      </c>
      <c r="DW33" s="61">
        <f t="shared" ca="1" si="87"/>
        <v>3.0303030303030302E-5</v>
      </c>
      <c r="DX33" s="62">
        <f t="shared" ca="1" si="56"/>
        <v>55</v>
      </c>
      <c r="DY33" s="63" t="str">
        <f>IF(EA33&gt;0,"+","")</f>
        <v/>
      </c>
      <c r="DZ33" s="64">
        <f ca="1">VLOOKUP(OFFSET(DZ33,0,-2),[1]Settings!$J$8:$K$27,2)</f>
        <v>0</v>
      </c>
      <c r="EA33" s="29"/>
      <c r="EB33" s="30"/>
      <c r="EC33" s="60">
        <f>IF(ISNA(VLOOKUP(EA33,[1]Settings!$B$6:$D$45,IF(EF$4="Y",2,3),FALSE)+EB33*IF(EF$4="Y",[1]Settings!$C$5,[1]Settings!$D$5)),0, VLOOKUP(EA33,[1]Settings!$B$6:$D$45,IF(EF$4="Y",2,3),FALSE)+EB33*IF(EF$4="Y",[1]Settings!$C$5,[1]Settings!$D$5))</f>
        <v>0</v>
      </c>
      <c r="ED33" s="61">
        <f ca="1">EC33*EF$7</f>
        <v>0</v>
      </c>
      <c r="EE33" s="61">
        <f ca="1">ED33+OFFSET(ED33,0,-7)-N33-V33-CH33-AT33-BB33</f>
        <v>3.0303030303030302E-5</v>
      </c>
      <c r="EF33" s="65">
        <f t="shared" ca="1" si="58"/>
        <v>50</v>
      </c>
      <c r="EG33" s="66" t="str">
        <f>IF(EI33&gt;0,"+","")</f>
        <v/>
      </c>
      <c r="EH33" s="64">
        <f ca="1">VLOOKUP(OFFSET(EH33,0,-2),[1]Settings!$J$8:$K$27,2)</f>
        <v>0</v>
      </c>
      <c r="EI33" s="29"/>
      <c r="EJ33" s="30"/>
      <c r="EK33" s="60">
        <f>IF(ISNA(VLOOKUP(EI33,[1]Settings!$B$6:$D$45,IF(EN$4="Y",2,3),FALSE)+EJ33*IF(EN$4="Y",[1]Settings!$C$5,[1]Settings!$D$5)),0, VLOOKUP(EI33,[1]Settings!$B$6:$D$45,IF(EN$4="Y",2,3),FALSE)+EJ33*IF(EN$4="Y",[1]Settings!$C$5,[1]Settings!$D$5))</f>
        <v>0</v>
      </c>
      <c r="EL33" s="61">
        <f ca="1">EK33*EN$7</f>
        <v>0</v>
      </c>
      <c r="EM33" s="61">
        <f ca="1">EL33+OFFSET(EL33,0,-7)-CP33-CX33</f>
        <v>3.0303030303030302E-5</v>
      </c>
      <c r="EN33" s="65">
        <f t="shared" ca="1" si="59"/>
        <v>52</v>
      </c>
      <c r="EO33" s="63" t="str">
        <f>IF(EQ33&gt;0,"+","")</f>
        <v/>
      </c>
      <c r="EP33" s="64">
        <f ca="1">VLOOKUP(OFFSET(EP33,0,-2),[1]Settings!$J$8:$K$27,2)</f>
        <v>0</v>
      </c>
      <c r="EQ33" s="29"/>
      <c r="ER33" s="30"/>
      <c r="ES33" s="60">
        <f>IF(ISNA(VLOOKUP(EQ33,[1]Settings!$B$6:$D$45,IF(EV$4="Y",2,3),FALSE)+ER33*IF(EV$4="Y",[1]Settings!$C$5,[1]Settings!$D$5)),0, VLOOKUP(EQ33,[1]Settings!$B$6:$D$45,IF(EV$4="Y",2,3),FALSE)+ER33*IF(EV$4="Y",[1]Settings!$C$5,[1]Settings!$D$5))</f>
        <v>0</v>
      </c>
      <c r="ET33" s="61">
        <f ca="1">ES33*EV$7</f>
        <v>0</v>
      </c>
      <c r="EU33" s="61">
        <f ca="1">ET33+OFFSET(ET33,0,-7)-DF33</f>
        <v>3.0303030303030302E-5</v>
      </c>
      <c r="EV33" s="62">
        <f t="shared" ca="1" si="61"/>
        <v>53</v>
      </c>
      <c r="EW33" s="63" t="str">
        <f>IF(EY33&gt;0,"+","")</f>
        <v/>
      </c>
      <c r="EX33" s="64">
        <f ca="1">VLOOKUP(OFFSET(EX33,0,-2),[1]Settings!$J$8:$K$27,2)</f>
        <v>0</v>
      </c>
      <c r="EY33" s="29"/>
      <c r="EZ33" s="30"/>
      <c r="FA33" s="60">
        <f>IF(ISNA(VLOOKUP(EY33,[1]Settings!$B$6:$D$45,IF(FD$4="Y",2,3),FALSE)+EZ33*IF(FD$4="Y",[1]Settings!$C$5,[1]Settings!$D$5)),0, VLOOKUP(EY33,[1]Settings!$B$6:$D$45,IF(FD$4="Y",2,3),FALSE)+EZ33*IF(FD$4="Y",[1]Settings!$C$5,[1]Settings!$D$5))</f>
        <v>0</v>
      </c>
      <c r="FB33" s="61">
        <f ca="1">FA33*FD$7</f>
        <v>0</v>
      </c>
      <c r="FC33" s="61">
        <f ca="1">FB33+OFFSET(FB33,0,-7)-DN33</f>
        <v>3.0303030303030302E-5</v>
      </c>
      <c r="FD33" s="62">
        <f t="shared" ca="1" si="63"/>
        <v>50</v>
      </c>
      <c r="FE33" s="63" t="str">
        <f>IF(FG33&gt;0,"+","")</f>
        <v/>
      </c>
      <c r="FF33" s="64">
        <f ca="1">VLOOKUP(OFFSET(FF33,0,-2),[1]Settings!$J$8:$K$27,2)</f>
        <v>0</v>
      </c>
      <c r="FG33" s="29"/>
      <c r="FH33" s="30"/>
      <c r="FI33" s="60">
        <f>IF(ISNA(VLOOKUP(FG33,[1]Settings!$B$6:$D$45,IF(FL$4="Y",2,3),FALSE)+FH33*IF(FL$4="Y",[1]Settings!$C$5,[1]Settings!$D$5)),0, VLOOKUP(FG33,[1]Settings!$B$6:$D$45,IF(FL$4="Y",2,3),FALSE)+FH33*IF(FL$4="Y",[1]Settings!$C$5,[1]Settings!$D$5))</f>
        <v>0</v>
      </c>
      <c r="FJ33" s="61">
        <f ca="1">FI33*FL$7</f>
        <v>0</v>
      </c>
      <c r="FK33" s="61">
        <f ca="1">FJ33+OFFSET(FJ33,0,-7)-DV33-ED33</f>
        <v>3.0303030303030302E-5</v>
      </c>
      <c r="FL33" s="62">
        <f t="shared" ca="1" si="64"/>
        <v>48</v>
      </c>
      <c r="FM33" s="66" t="str">
        <f>IF(FO33&gt;0,"+","")</f>
        <v/>
      </c>
      <c r="FN33" s="64">
        <f ca="1">VLOOKUP(OFFSET(FN33,0,-2),[1]Settings!$J$8:$K$27,2)</f>
        <v>0</v>
      </c>
      <c r="FO33" s="29"/>
      <c r="FP33" s="30"/>
      <c r="FQ33" s="60">
        <f>IF(ISNA(VLOOKUP(FO33,[1]Settings!$B$6:$D$45,IF(FT$4="Y",2,3),FALSE)+FP33*IF(FT$4="Y",[1]Settings!$C$5,[1]Settings!$D$5)),0, VLOOKUP(FO33,[1]Settings!$B$6:$D$45,IF(FT$4="Y",2,3),FALSE)+FP33*IF(FT$4="Y",[1]Settings!$C$5,[1]Settings!$D$5))</f>
        <v>0</v>
      </c>
      <c r="FR33" s="61">
        <f ca="1">FQ33*FT$7</f>
        <v>0</v>
      </c>
      <c r="FS33" s="61">
        <f ca="1">FR33+OFFSET(FR33,0,-7)-ET33</f>
        <v>3.0303030303030302E-5</v>
      </c>
      <c r="FT33" s="62">
        <f t="shared" ca="1" si="66"/>
        <v>49</v>
      </c>
      <c r="FU33" s="67"/>
      <c r="FV33" s="64"/>
      <c r="FW33" s="29"/>
      <c r="FX33" s="30"/>
      <c r="FY33" s="60">
        <f>IF(ISNA(VLOOKUP(FW33,[1]Settings!$B$6:$D$45,IF(GB$4="Y",2,3),FALSE)+FX33*IF(GB$4="Y",[1]Settings!$C$5,[1]Settings!$D$5)),0, VLOOKUP(FW33,[1]Settings!$B$6:$D$45,IF(GB$4="Y",2,3),FALSE)+FX33*IF(GB$4="Y",[1]Settings!$C$5,[1]Settings!$D$5))</f>
        <v>0</v>
      </c>
      <c r="FZ33" s="61">
        <f>FY33*GB$7</f>
        <v>0</v>
      </c>
      <c r="GA33" s="61">
        <f ca="1">FZ33+OFFSET(FZ33,0,-7)-EL33</f>
        <v>3.0303030303030302E-5</v>
      </c>
      <c r="GB33" s="62">
        <f t="shared" ca="1" si="67"/>
        <v>47</v>
      </c>
      <c r="GC33" s="67"/>
      <c r="GD33" s="64"/>
      <c r="GE33" s="29">
        <v>15</v>
      </c>
      <c r="GF33" s="30"/>
      <c r="GG33" s="60">
        <f>IF(ISNA(VLOOKUP(GE33,[1]Settings!$B$6:$D$45,IF(GJ$4="Y",2,3),FALSE)+GF33*IF(GJ$4="Y",[1]Settings!$C$5,[1]Settings!$D$5)),0, VLOOKUP(GE33,[1]Settings!$B$6:$D$45,IF(GJ$4="Y",2,3),FALSE)+GF33*IF(GJ$4="Y",[1]Settings!$C$5,[1]Settings!$D$5))</f>
        <v>6</v>
      </c>
      <c r="GH33" s="61">
        <f>GG33*GJ$7</f>
        <v>6</v>
      </c>
      <c r="GI33" s="61">
        <f t="shared" ca="1" si="96"/>
        <v>6.0000303030303028</v>
      </c>
      <c r="GJ33" s="62">
        <f t="shared" ca="1" si="68"/>
        <v>32</v>
      </c>
      <c r="GK33" s="67"/>
      <c r="GL33" s="64"/>
      <c r="GM33" s="29"/>
      <c r="GN33" s="30"/>
      <c r="GO33" s="60">
        <f>IF(ISNA(VLOOKUP(GM33,[1]Settings!$B$6:$D$45,IF(GR$4="Y",2,3),FALSE)+GN33*IF(GR$4="Y",[1]Settings!$C$5,[1]Settings!$D$5)),0, VLOOKUP(GM33,[1]Settings!$B$6:$D$45,IF(GR$4="Y",2,3),FALSE)+GN33*IF(GR$4="Y",[1]Settings!$C$5,[1]Settings!$D$5))</f>
        <v>0</v>
      </c>
      <c r="GP33" s="61">
        <f>GO33*GR$7</f>
        <v>0</v>
      </c>
      <c r="GQ33" s="61">
        <f t="shared" ca="1" si="98"/>
        <v>6.0000303030303028</v>
      </c>
      <c r="GR33" s="62">
        <f t="shared" ca="1" si="69"/>
        <v>31</v>
      </c>
      <c r="GS33" s="67"/>
      <c r="GT33" s="64"/>
      <c r="GU33" s="29"/>
      <c r="GV33" s="30"/>
      <c r="GW33" s="60">
        <f>IF(ISNA(VLOOKUP(GU33,[1]Settings!$B$6:$D$45,IF(GZ$4="Y",2,3),FALSE)+GV33*IF(GZ$4="Y",[1]Settings!$C$5,[1]Settings!$D$5)),0, VLOOKUP(GU33,[1]Settings!$B$6:$D$45,IF(GZ$4="Y",2,3),FALSE)+GV33*IF(GZ$4="Y",[1]Settings!$C$5,[1]Settings!$D$5))</f>
        <v>0</v>
      </c>
      <c r="GX33" s="61">
        <f>GW33*GZ$7</f>
        <v>0</v>
      </c>
      <c r="GY33" s="61">
        <f t="shared" ca="1" si="100"/>
        <v>6.0000303030303028</v>
      </c>
      <c r="GZ33" s="65">
        <f t="shared" ca="1" si="70"/>
        <v>33</v>
      </c>
      <c r="HA33" s="66"/>
      <c r="HB33" s="64"/>
      <c r="HC33" s="29"/>
      <c r="HD33" s="30"/>
      <c r="HE33" s="60">
        <f>IF(ISNA(VLOOKUP(HC33,[1]Settings!$B$6:$D$45,IF(HH$4="Y",2,3),FALSE)+HD33*IF(HH$4="Y",[1]Settings!$C$5,[1]Settings!$D$5)),0, VLOOKUP(HC33,[1]Settings!$B$6:$D$45,IF(HH$4="Y",2,3),FALSE)+HD33*IF(HH$4="Y",[1]Settings!$C$5,[1]Settings!$D$5))</f>
        <v>0</v>
      </c>
      <c r="HF33" s="61">
        <f t="shared" si="71"/>
        <v>0</v>
      </c>
      <c r="HG33" s="61">
        <f t="shared" ca="1" si="101"/>
        <v>6.0000303030303028</v>
      </c>
      <c r="HH33" s="62">
        <f t="shared" ca="1" si="72"/>
        <v>30</v>
      </c>
      <c r="HI33" s="67"/>
      <c r="HJ33" s="64"/>
      <c r="HK33" s="29"/>
      <c r="HL33" s="30"/>
      <c r="HM33" s="60">
        <f>IF(ISNA(VLOOKUP(HK33,[1]Settings!$B$6:$D$45,IF(HP$4="Y",2,3),FALSE)+HL33*IF(HP$4="Y",[1]Settings!$C$5,[1]Settings!$D$5)),0, VLOOKUP(HK33,[1]Settings!$B$6:$D$45,IF(HP$4="Y",2,3),FALSE)+HL33*IF(HP$4="Y",[1]Settings!$C$5,[1]Settings!$D$5))</f>
        <v>0</v>
      </c>
      <c r="HN33" s="61">
        <f t="shared" si="73"/>
        <v>0</v>
      </c>
      <c r="HO33" s="61">
        <f t="shared" ca="1" si="102"/>
        <v>3.0303030302825107E-5</v>
      </c>
      <c r="HP33" s="62">
        <f t="shared" ca="1" si="74"/>
        <v>52</v>
      </c>
      <c r="HQ33" s="67"/>
      <c r="HR33" s="64"/>
      <c r="HS33" s="29"/>
      <c r="HT33" s="30"/>
      <c r="HU33" s="60">
        <f>IF(ISNA(VLOOKUP(HS33,[1]Settings!$B$6:$D$45,IF(HX$4="Y",2,3),FALSE)+HT33*IF(HX$4="Y",[1]Settings!$C$5,[1]Settings!$D$5)),0, VLOOKUP(HS33,[1]Settings!$B$6:$D$45,IF(HX$4="Y",2,3),FALSE)+HT33*IF(HX$4="Y",[1]Settings!$C$5,[1]Settings!$D$5))</f>
        <v>0</v>
      </c>
      <c r="HV33" s="61">
        <f t="shared" si="75"/>
        <v>0</v>
      </c>
      <c r="HW33" s="61">
        <f t="shared" ca="1" si="103"/>
        <v>3.0303030302825107E-5</v>
      </c>
      <c r="HX33" s="62">
        <f t="shared" ca="1" si="76"/>
        <v>53</v>
      </c>
      <c r="HY33" s="67"/>
      <c r="HZ33" s="64"/>
      <c r="IA33" s="29"/>
      <c r="IB33" s="30"/>
      <c r="IC33" s="60">
        <f>IF(ISNA(VLOOKUP(IA33,[1]Settings!$B$6:$D$45,IF(IF$4="Y",2,3),FALSE)+IB33*IF(IF$4="Y",[1]Settings!$C$5,[1]Settings!$D$5)),0, VLOOKUP(IA33,[1]Settings!$B$6:$D$45,IF(IF$4="Y",2,3),FALSE)+IB33*IF(IF$4="Y",[1]Settings!$C$5,[1]Settings!$D$5))</f>
        <v>0</v>
      </c>
      <c r="ID33" s="61">
        <f t="shared" si="77"/>
        <v>0</v>
      </c>
      <c r="IE33" s="61">
        <f t="shared" ca="1" si="104"/>
        <v>3.0303030302825107E-5</v>
      </c>
      <c r="IF33" s="62">
        <f t="shared" ca="1" si="78"/>
        <v>51</v>
      </c>
      <c r="IG33" s="66"/>
      <c r="IH33" s="64"/>
      <c r="II33" s="29"/>
      <c r="IJ33" s="30"/>
      <c r="IK33" s="60">
        <f>IF(ISNA(VLOOKUP(II33,[1]Settings!$B$6:$D$45,IF(IN$4="Y",2,3),FALSE)+IJ33*IF(IN$4="Y",[1]Settings!$C$5,[1]Settings!$D$5)),0, VLOOKUP(II33,[1]Settings!$B$6:$D$45,IF(IN$4="Y",2,3),FALSE)+IJ33*IF(IN$4="Y",[1]Settings!$C$5,[1]Settings!$D$5))</f>
        <v>0</v>
      </c>
      <c r="IL33" s="61">
        <f t="shared" si="79"/>
        <v>0</v>
      </c>
      <c r="IM33" s="61">
        <f t="shared" ca="1" si="105"/>
        <v>3.0303030302825107E-5</v>
      </c>
      <c r="IN33" s="62">
        <f t="shared" ca="1" si="80"/>
        <v>52</v>
      </c>
      <c r="IO33" s="67"/>
      <c r="IP33" s="64"/>
      <c r="IQ33" s="29"/>
      <c r="IR33" s="30"/>
      <c r="IS33" s="60">
        <f>IF(ISNA(VLOOKUP(IQ33,[1]Settings!$B$6:$D$45,IF(IV$4="Y",2,3),FALSE)+IR33*IF(IV$4="Y",[1]Settings!$C$5,[1]Settings!$D$5)),0, VLOOKUP(IQ33,[1]Settings!$B$6:$D$45,IF(IV$4="Y",2,3),FALSE)+IR33*IF(IV$4="Y",[1]Settings!$C$5,[1]Settings!$D$5))</f>
        <v>0</v>
      </c>
      <c r="IT33" s="61">
        <f t="shared" si="81"/>
        <v>0</v>
      </c>
      <c r="IU33" s="61">
        <f t="shared" ca="1" si="106"/>
        <v>3.0303030302825107E-5</v>
      </c>
      <c r="IV33" s="62">
        <f t="shared" ca="1" si="82"/>
        <v>53</v>
      </c>
      <c r="IW33" s="67"/>
      <c r="IX33" s="64"/>
      <c r="IY33" s="29"/>
      <c r="IZ33" s="30"/>
      <c r="JA33" s="60">
        <f>IF(ISNA(VLOOKUP(IY33,[1]Settings!$B$6:$D$45,IF(JD$4="Y",2,3),FALSE)+IZ33*IF(JD$4="Y",[1]Settings!$C$5,[1]Settings!$D$5)),0, VLOOKUP(IY33,[1]Settings!$B$6:$D$45,IF(JD$4="Y",2,3),FALSE)+IZ33*IF(JD$4="Y",[1]Settings!$C$5,[1]Settings!$D$5))</f>
        <v>0</v>
      </c>
      <c r="JB33" s="61">
        <f t="shared" si="83"/>
        <v>0</v>
      </c>
      <c r="JC33" s="61">
        <f t="shared" ca="1" si="107"/>
        <v>3.0303030302825107E-5</v>
      </c>
      <c r="JD33" s="62">
        <f t="shared" ca="1" si="84"/>
        <v>53</v>
      </c>
      <c r="JE33" s="67"/>
      <c r="JF33" s="64"/>
      <c r="JG33" s="29"/>
      <c r="JH33" s="30"/>
      <c r="JI33" s="60">
        <f>IF(ISNA(VLOOKUP(JG33,[1]Settings!$B$6:$D$45,IF(JL$4="Y",2,3),FALSE)+JH33*IF(JL$4="Y",[1]Settings!$C$5,[1]Settings!$D$5)),0, VLOOKUP(JG33,[1]Settings!$B$6:$D$45,IF(JL$4="Y",2,3),FALSE)+JH33*IF(JL$4="Y",[1]Settings!$C$5,[1]Settings!$D$5))</f>
        <v>0</v>
      </c>
      <c r="JJ33" s="61">
        <f t="shared" si="85"/>
        <v>0</v>
      </c>
      <c r="JK33" s="61">
        <f t="shared" ca="1" si="108"/>
        <v>3.0303030302825107E-5</v>
      </c>
      <c r="JL33" s="62">
        <f t="shared" ca="1" si="86"/>
        <v>53</v>
      </c>
    </row>
    <row r="34" spans="1:272">
      <c r="A34" s="27" t="s">
        <v>114</v>
      </c>
      <c r="B34" s="59"/>
      <c r="D34" s="30"/>
      <c r="E34" s="60">
        <f>IF(ISNA(VLOOKUP(C34,[1]Settings!$B$6:$D$45,IF(H$4="Y",2,3),FALSE)+D34*IF(H$4="Y",[1]Settings!$C$5,[1]Settings!$D$5)),0, VLOOKUP(C34,[1]Settings!$B$6:$D$45,IF(H$4="Y",2,3),FALSE)+D34*IF(H$4="Y",[1]Settings!$C$5,[1]Settings!$D$5))</f>
        <v>0</v>
      </c>
      <c r="F34" s="61">
        <f t="shared" si="0"/>
        <v>0</v>
      </c>
      <c r="G34" s="61">
        <f t="shared" si="1"/>
        <v>2.9411764705882354E-5</v>
      </c>
      <c r="H34" s="62">
        <f t="shared" si="2"/>
        <v>40</v>
      </c>
      <c r="I34" s="63" t="str">
        <f t="shared" si="3"/>
        <v/>
      </c>
      <c r="J34" s="64">
        <f ca="1">VLOOKUP(OFFSET(J34,0,-2),[1]Settings!$F$8:$G$27,2)</f>
        <v>0</v>
      </c>
      <c r="L34" s="30"/>
      <c r="M34" s="60">
        <f>IF(ISNA(VLOOKUP(K34,[1]Settings!$B$6:$D$45,IF(P$4="Y",2,3),FALSE)+L34*IF(P$4="Y",[1]Settings!$C$5,[1]Settings!$D$5)),0, VLOOKUP(K34,[1]Settings!$B$6:$D$45,IF(P$4="Y",2,3),FALSE)+L34*IF(P$4="Y",[1]Settings!$C$5,[1]Settings!$D$5))</f>
        <v>0</v>
      </c>
      <c r="N34" s="61">
        <f t="shared" si="4"/>
        <v>0</v>
      </c>
      <c r="O34" s="61">
        <f t="shared" ca="1" si="5"/>
        <v>2.9411764705882354E-5</v>
      </c>
      <c r="P34" s="62">
        <f t="shared" ca="1" si="6"/>
        <v>40</v>
      </c>
      <c r="Q34" s="63" t="str">
        <f t="shared" si="7"/>
        <v/>
      </c>
      <c r="R34" s="64">
        <f ca="1">VLOOKUP(OFFSET(R34,0,-2),[1]Settings!$F$8:$G$27,2)</f>
        <v>0</v>
      </c>
      <c r="T34" s="30"/>
      <c r="U34" s="60">
        <f>IF(ISNA(VLOOKUP(S34,[1]Settings!$B$6:$D$45,IF(X$4="Y",2,3),FALSE)+T34*IF(X$4="Y",[1]Settings!$C$5,[1]Settings!$D$5)),0, VLOOKUP(S34,[1]Settings!$B$6:$D$45,IF(X$4="Y",2,3),FALSE)+T34*IF(X$4="Y",[1]Settings!$C$5,[1]Settings!$D$5))</f>
        <v>0</v>
      </c>
      <c r="V34" s="61">
        <f t="shared" si="8"/>
        <v>0</v>
      </c>
      <c r="W34" s="61">
        <f t="shared" ca="1" si="9"/>
        <v>2.9411764705882354E-5</v>
      </c>
      <c r="X34" s="62">
        <f t="shared" ca="1" si="10"/>
        <v>41</v>
      </c>
      <c r="Y34" s="63" t="str">
        <f t="shared" si="11"/>
        <v/>
      </c>
      <c r="Z34" s="64">
        <f ca="1">VLOOKUP(OFFSET(Z34,0,-2),[1]Settings!$F$8:$G$27,2)</f>
        <v>0</v>
      </c>
      <c r="AB34" s="30"/>
      <c r="AC34" s="60">
        <f>IF(ISNA(VLOOKUP(AA34,[1]Settings!$B$6:$D$45,IF(AF$4="Y",2,3),FALSE)+AB34*IF(AF$4="Y",[1]Settings!$C$5,[1]Settings!$D$5)),0, VLOOKUP(AA34,[1]Settings!$B$6:$D$45,IF(AF$4="Y",2,3),FALSE)+AB34*IF(AF$4="Y",[1]Settings!$C$5,[1]Settings!$D$5))</f>
        <v>0</v>
      </c>
      <c r="AD34" s="61">
        <f t="shared" si="12"/>
        <v>0</v>
      </c>
      <c r="AE34" s="61">
        <f t="shared" ca="1" si="13"/>
        <v>2.9411764705882354E-5</v>
      </c>
      <c r="AF34" s="62">
        <f t="shared" ca="1" si="14"/>
        <v>43</v>
      </c>
      <c r="AG34" s="63" t="str">
        <f t="shared" si="15"/>
        <v/>
      </c>
      <c r="AH34" s="64">
        <f ca="1">VLOOKUP(OFFSET(AH34,0,-2),[1]Settings!$F$8:$G$27,2)</f>
        <v>0</v>
      </c>
      <c r="AJ34" s="30"/>
      <c r="AK34" s="60">
        <f>IF(ISNA(VLOOKUP(AI34,[1]Settings!$B$6:$D$45,IF(AN$4="Y",2,3),FALSE)+AJ34*IF(AN$4="Y",[1]Settings!$C$5,[1]Settings!$D$5)),0, VLOOKUP(AI34,[1]Settings!$B$6:$D$45,IF(AN$4="Y",2,3),FALSE)+AJ34*IF(AN$4="Y",[1]Settings!$C$5,[1]Settings!$D$5))</f>
        <v>0</v>
      </c>
      <c r="AL34" s="61">
        <f t="shared" si="16"/>
        <v>0</v>
      </c>
      <c r="AM34" s="61">
        <f t="shared" ca="1" si="17"/>
        <v>2.9411764705882354E-5</v>
      </c>
      <c r="AN34" s="62">
        <f t="shared" ca="1" si="18"/>
        <v>43</v>
      </c>
      <c r="AO34" s="63" t="str">
        <f t="shared" si="19"/>
        <v/>
      </c>
      <c r="AP34" s="64">
        <f ca="1">VLOOKUP(OFFSET(AP34,0,-2),[1]Settings!$F$8:$G$27,2)</f>
        <v>0</v>
      </c>
      <c r="AR34" s="30"/>
      <c r="AS34" s="60">
        <f>IF(ISNA(VLOOKUP(AQ34,[1]Settings!$B$6:$D$45,IF(AV$4="Y",2,3),FALSE)+AR34*IF(AV$4="Y",[1]Settings!$C$5,[1]Settings!$D$5)),0, VLOOKUP(AQ34,[1]Settings!$B$6:$D$45,IF(AV$4="Y",2,3),FALSE)+AR34*IF(AV$4="Y",[1]Settings!$C$5,[1]Settings!$D$5))</f>
        <v>0</v>
      </c>
      <c r="AT34" s="61">
        <f t="shared" si="20"/>
        <v>0</v>
      </c>
      <c r="AU34" s="61">
        <f t="shared" ca="1" si="21"/>
        <v>2.9411764705882354E-5</v>
      </c>
      <c r="AV34" s="62">
        <f t="shared" ca="1" si="22"/>
        <v>44</v>
      </c>
      <c r="AW34" s="63" t="str">
        <f t="shared" si="23"/>
        <v/>
      </c>
      <c r="AX34" s="64">
        <f ca="1">VLOOKUP(OFFSET(AX34,0,-2),[1]Settings!$F$8:$G$27,2)</f>
        <v>0</v>
      </c>
      <c r="AZ34" s="30"/>
      <c r="BA34" s="60">
        <f>IF(ISNA(VLOOKUP(AY34,[1]Settings!$B$6:$D$45,IF(BD$4="Y",2,3),FALSE)+AZ34*IF(BD$4="Y",[1]Settings!$C$5,[1]Settings!$D$5)),0, VLOOKUP(AY34,[1]Settings!$B$6:$D$45,IF(BD$4="Y",2,3),FALSE)+AZ34*IF(BD$4="Y",[1]Settings!$C$5,[1]Settings!$D$5))</f>
        <v>0</v>
      </c>
      <c r="BB34" s="61">
        <f t="shared" si="24"/>
        <v>0</v>
      </c>
      <c r="BC34" s="61">
        <f t="shared" ca="1" si="25"/>
        <v>2.9411764705882354E-5</v>
      </c>
      <c r="BD34" s="62">
        <f t="shared" ca="1" si="26"/>
        <v>44</v>
      </c>
      <c r="BE34" s="63" t="str">
        <f t="shared" si="27"/>
        <v/>
      </c>
      <c r="BF34" s="64">
        <f ca="1">VLOOKUP(OFFSET(BF34,0,-2),[1]Settings!$F$8:$G$27,2)</f>
        <v>0</v>
      </c>
      <c r="BH34" s="30"/>
      <c r="BI34" s="60">
        <f>IF(ISNA(VLOOKUP(BG34,[1]Settings!$B$6:$D$45,IF(BL$4="Y",2,3),FALSE)+BH34*IF(BL$4="Y",[1]Settings!$C$5,[1]Settings!$D$5)),0, VLOOKUP(BG34,[1]Settings!$B$6:$D$45,IF(BL$4="Y",2,3),FALSE)+BH34*IF(BL$4="Y",[1]Settings!$C$5,[1]Settings!$D$5))</f>
        <v>0</v>
      </c>
      <c r="BJ34" s="61">
        <f t="shared" si="28"/>
        <v>0</v>
      </c>
      <c r="BK34" s="61">
        <f t="shared" ca="1" si="29"/>
        <v>2.9411764705882354E-5</v>
      </c>
      <c r="BL34" s="62">
        <f t="shared" ca="1" si="30"/>
        <v>45</v>
      </c>
      <c r="BM34" s="63" t="str">
        <f t="shared" si="31"/>
        <v/>
      </c>
      <c r="BN34" s="64">
        <f ca="1">VLOOKUP(OFFSET(BN34,0,-2),[1]Settings!$F$8:$G$27,2)</f>
        <v>0</v>
      </c>
      <c r="BP34" s="30"/>
      <c r="BQ34" s="60">
        <f>IF(ISNA(VLOOKUP(BO34,[1]Settings!$B$6:$D$45,IF(BT$4="Y",2,3),FALSE)+BP34*IF(BT$4="Y",[1]Settings!$C$5,[1]Settings!$D$5)),0, VLOOKUP(BO34,[1]Settings!$B$6:$D$45,IF(BT$4="Y",2,3),FALSE)+BP34*IF(BT$4="Y",[1]Settings!$C$5,[1]Settings!$D$5))</f>
        <v>0</v>
      </c>
      <c r="BR34" s="61">
        <f t="shared" si="32"/>
        <v>0</v>
      </c>
      <c r="BS34" s="61">
        <f t="shared" ca="1" si="33"/>
        <v>2.9411764705882354E-5</v>
      </c>
      <c r="BT34" s="62">
        <f t="shared" ca="1" si="34"/>
        <v>46</v>
      </c>
      <c r="BU34" s="63" t="str">
        <f t="shared" si="35"/>
        <v/>
      </c>
      <c r="BV34" s="64">
        <f ca="1">VLOOKUP(OFFSET(BV34,0,-2),[1]Settings!$F$8:$G$27,2)</f>
        <v>0</v>
      </c>
      <c r="BX34" s="30"/>
      <c r="BY34" s="60">
        <f>IF(ISNA(VLOOKUP(BW34,[1]Settings!$B$6:$D$45,IF(CB$4="Y",2,3),FALSE)+BX34*IF(CB$4="Y",[1]Settings!$C$5,[1]Settings!$D$5)),0, VLOOKUP(BW34,[1]Settings!$B$6:$D$45,IF(CB$4="Y",2,3),FALSE)+BX34*IF(CB$4="Y",[1]Settings!$C$5,[1]Settings!$D$5))</f>
        <v>0</v>
      </c>
      <c r="BZ34" s="61">
        <f t="shared" si="36"/>
        <v>0</v>
      </c>
      <c r="CA34" s="61">
        <f t="shared" ca="1" si="37"/>
        <v>2.9411764705882354E-5</v>
      </c>
      <c r="CB34" s="62">
        <f t="shared" ca="1" si="38"/>
        <v>51</v>
      </c>
      <c r="CC34" s="63" t="str">
        <f t="shared" si="39"/>
        <v/>
      </c>
      <c r="CD34" s="64">
        <f ca="1">VLOOKUP(OFFSET(CD34,0,-2),[1]Settings!$F$8:$G$27,2)</f>
        <v>0</v>
      </c>
      <c r="CF34" s="30"/>
      <c r="CG34" s="60">
        <f>IF(ISNA(VLOOKUP(CE34,[1]Settings!$B$6:$D$45,IF(CJ$4="Y",2,3),FALSE)+CF34*IF(CJ$4="Y",[1]Settings!$C$5,[1]Settings!$D$5)),0, VLOOKUP(CE34,[1]Settings!$B$6:$D$45,IF(CJ$4="Y",2,3),FALSE)+CF34*IF(CJ$4="Y",[1]Settings!$C$5,[1]Settings!$D$5))</f>
        <v>0</v>
      </c>
      <c r="CH34" s="61">
        <f t="shared" si="40"/>
        <v>0</v>
      </c>
      <c r="CI34" s="61">
        <f t="shared" ca="1" si="41"/>
        <v>2.9411764705882354E-5</v>
      </c>
      <c r="CJ34" s="65">
        <f t="shared" ca="1" si="42"/>
        <v>55</v>
      </c>
      <c r="CK34" s="66" t="str">
        <f t="shared" si="114"/>
        <v/>
      </c>
      <c r="CL34" s="64">
        <f ca="1">VLOOKUP(OFFSET(CL34,0,-2),[1]Settings!$J$8:$K$27,2)</f>
        <v>0</v>
      </c>
      <c r="CN34" s="30"/>
      <c r="CO34" s="60">
        <f>IF(ISNA(VLOOKUP(CM34,[1]Settings!$B$6:$D$45,IF(CR$4="Y",2,3),FALSE)+CN34*IF(CR$4="Y",[1]Settings!$C$5,[1]Settings!$D$5)),0, VLOOKUP(CM34,[1]Settings!$B$6:$D$45,IF(CR$4="Y",2,3),FALSE)+CN34*IF(CR$4="Y",[1]Settings!$C$5,[1]Settings!$D$5))</f>
        <v>0</v>
      </c>
      <c r="CP34" s="61">
        <f t="shared" ca="1" si="43"/>
        <v>0</v>
      </c>
      <c r="CQ34" s="61">
        <f t="shared" ca="1" si="44"/>
        <v>2.9411764705882354E-5</v>
      </c>
      <c r="CR34" s="65">
        <f t="shared" ca="1" si="45"/>
        <v>56</v>
      </c>
      <c r="CS34" s="63" t="str">
        <f>IF(CU34&gt;0,"+","")</f>
        <v/>
      </c>
      <c r="CT34" s="64">
        <f ca="1">VLOOKUP(OFFSET(CT34,0,-2),[1]Settings!$J$8:$K$27,2)</f>
        <v>0</v>
      </c>
      <c r="CU34" s="29"/>
      <c r="CV34" s="30"/>
      <c r="CW34" s="60">
        <f>IF(ISNA(VLOOKUP(CU34,[1]Settings!$B$6:$D$45,IF(CZ$4="Y",2,3),FALSE)+CV34*IF(CZ$4="Y",[1]Settings!$C$5,[1]Settings!$D$5)),0, VLOOKUP(CU34,[1]Settings!$B$6:$D$45,IF(CZ$4="Y",2,3),FALSE)+CV34*IF(CZ$4="Y",[1]Settings!$C$5,[1]Settings!$D$5))</f>
        <v>0</v>
      </c>
      <c r="CX34" s="61">
        <f t="shared" ca="1" si="46"/>
        <v>0</v>
      </c>
      <c r="CY34" s="61">
        <f t="shared" ca="1" si="47"/>
        <v>2.9411764705882354E-5</v>
      </c>
      <c r="CZ34" s="62">
        <f t="shared" ca="1" si="48"/>
        <v>59</v>
      </c>
      <c r="DA34" s="63" t="str">
        <f>IF(DC34&gt;0,"+","")</f>
        <v/>
      </c>
      <c r="DB34" s="64">
        <f ca="1">VLOOKUP(OFFSET(DB34,0,-2),[1]Settings!$J$8:$K$27,2)</f>
        <v>0</v>
      </c>
      <c r="DC34" s="29"/>
      <c r="DD34" s="30"/>
      <c r="DE34" s="60">
        <f>IF(ISNA(VLOOKUP(DC34,[1]Settings!$B$6:$D$45,IF(DH$4="Y",2,3),FALSE)+DD34*IF(DH$4="Y",[1]Settings!$C$5,[1]Settings!$D$5)),0, VLOOKUP(DC34,[1]Settings!$B$6:$D$45,IF(DH$4="Y",2,3),FALSE)+DD34*IF(DH$4="Y",[1]Settings!$C$5,[1]Settings!$D$5))</f>
        <v>0</v>
      </c>
      <c r="DF34" s="61">
        <f t="shared" ca="1" si="49"/>
        <v>0</v>
      </c>
      <c r="DG34" s="61">
        <f t="shared" ca="1" si="50"/>
        <v>2.9411764705882354E-5</v>
      </c>
      <c r="DH34" s="62">
        <f t="shared" ca="1" si="51"/>
        <v>59</v>
      </c>
      <c r="DI34" s="63" t="str">
        <f>IF(DK34&gt;0,"+","")</f>
        <v/>
      </c>
      <c r="DJ34" s="64">
        <f ca="1">VLOOKUP(OFFSET(DJ34,0,-2),[1]Settings!$J$8:$K$27,2)</f>
        <v>0</v>
      </c>
      <c r="DK34" s="29"/>
      <c r="DL34" s="30"/>
      <c r="DM34" s="60">
        <f>IF(ISNA(VLOOKUP(DK34,[1]Settings!$B$6:$D$45,IF(DP$4="Y",2,3),FALSE)+DL34*IF(DP$4="Y",[1]Settings!$C$5,[1]Settings!$D$5)),0, VLOOKUP(DK34,[1]Settings!$B$6:$D$45,IF(DP$4="Y",2,3),FALSE)+DL34*IF(DP$4="Y",[1]Settings!$C$5,[1]Settings!$D$5))</f>
        <v>0</v>
      </c>
      <c r="DN34" s="61">
        <f t="shared" ca="1" si="52"/>
        <v>0</v>
      </c>
      <c r="DO34" s="61">
        <f t="shared" ca="1" si="53"/>
        <v>2.9411764705882354E-5</v>
      </c>
      <c r="DP34" s="62">
        <f t="shared" ca="1" si="54"/>
        <v>56</v>
      </c>
      <c r="DQ34" s="63" t="str">
        <f>IF(DS34&gt;0,"+","")</f>
        <v/>
      </c>
      <c r="DR34" s="64">
        <f ca="1">VLOOKUP(OFFSET(DR34,0,-2),[1]Settings!$J$8:$K$27,2)</f>
        <v>0</v>
      </c>
      <c r="DS34" s="29"/>
      <c r="DT34" s="30"/>
      <c r="DU34" s="60">
        <f>IF(ISNA(VLOOKUP(DS34,[1]Settings!$B$6:$D$45,IF(DX$4="Y",2,3),FALSE)+DT34*IF(DX$4="Y",[1]Settings!$C$5,[1]Settings!$D$5)),0, VLOOKUP(DS34,[1]Settings!$B$6:$D$45,IF(DX$4="Y",2,3),FALSE)+DT34*IF(DX$4="Y",[1]Settings!$C$5,[1]Settings!$D$5))</f>
        <v>0</v>
      </c>
      <c r="DV34" s="61">
        <f t="shared" ca="1" si="55"/>
        <v>0</v>
      </c>
      <c r="DW34" s="61">
        <f t="shared" ca="1" si="87"/>
        <v>2.9411764705882354E-5</v>
      </c>
      <c r="DX34" s="62">
        <f t="shared" ca="1" si="56"/>
        <v>56</v>
      </c>
      <c r="DY34" s="63" t="s">
        <v>93</v>
      </c>
      <c r="DZ34" s="64">
        <f ca="1">VLOOKUP(OFFSET(DZ34,0,-2),[1]Settings!$J$8:$K$27,2)</f>
        <v>0</v>
      </c>
      <c r="EA34" s="29">
        <v>12</v>
      </c>
      <c r="EB34" s="30"/>
      <c r="EC34" s="60">
        <f>IF(ISNA(VLOOKUP(EA34,[1]Settings!$B$6:$D$45,IF(EF$4="Y",2,3),FALSE)+EB34*IF(EF$4="Y",[1]Settings!$C$5,[1]Settings!$D$5)),0, VLOOKUP(EA34,[1]Settings!$B$6:$D$45,IF(EF$4="Y",2,3),FALSE)+EB34*IF(EF$4="Y",[1]Settings!$C$5,[1]Settings!$D$5))</f>
        <v>9</v>
      </c>
      <c r="ED34" s="61">
        <f t="shared" ca="1" si="88"/>
        <v>8.2799999999999994</v>
      </c>
      <c r="EE34" s="61">
        <f t="shared" ca="1" si="57"/>
        <v>8.2800294117647049</v>
      </c>
      <c r="EF34" s="65">
        <f t="shared" ca="1" si="58"/>
        <v>28</v>
      </c>
      <c r="EG34" s="66"/>
      <c r="EH34" s="64">
        <f ca="1">VLOOKUP(OFFSET(EH34,0,-2),[1]Settings!$J$8:$K$27,2)</f>
        <v>0</v>
      </c>
      <c r="EI34" s="29"/>
      <c r="EJ34" s="30"/>
      <c r="EK34" s="60">
        <f>IF(ISNA(VLOOKUP(EI34,[1]Settings!$B$6:$D$45,IF(EN$4="Y",2,3),FALSE)+EJ34*IF(EN$4="Y",[1]Settings!$C$5,[1]Settings!$D$5)),0, VLOOKUP(EI34,[1]Settings!$B$6:$D$45,IF(EN$4="Y",2,3),FALSE)+EJ34*IF(EN$4="Y",[1]Settings!$C$5,[1]Settings!$D$5))</f>
        <v>0</v>
      </c>
      <c r="EL34" s="61">
        <f t="shared" ca="1" si="89"/>
        <v>0</v>
      </c>
      <c r="EM34" s="61">
        <f t="shared" ca="1" si="115"/>
        <v>8.2800294117647049</v>
      </c>
      <c r="EN34" s="65">
        <f t="shared" ca="1" si="59"/>
        <v>28</v>
      </c>
      <c r="EO34" s="63"/>
      <c r="EP34" s="64">
        <f ca="1">VLOOKUP(OFFSET(EP34,0,-2),[1]Settings!$J$8:$K$27,2)</f>
        <v>0</v>
      </c>
      <c r="EQ34" s="29"/>
      <c r="ER34" s="30"/>
      <c r="ES34" s="60">
        <f>IF(ISNA(VLOOKUP(EQ34,[1]Settings!$B$6:$D$45,IF(EV$4="Y",2,3),FALSE)+ER34*IF(EV$4="Y",[1]Settings!$C$5,[1]Settings!$D$5)),0, VLOOKUP(EQ34,[1]Settings!$B$6:$D$45,IF(EV$4="Y",2,3),FALSE)+ER34*IF(EV$4="Y",[1]Settings!$C$5,[1]Settings!$D$5))</f>
        <v>0</v>
      </c>
      <c r="ET34" s="61">
        <f t="shared" ca="1" si="60"/>
        <v>0</v>
      </c>
      <c r="EU34" s="61">
        <f t="shared" ca="1" si="90"/>
        <v>8.2800294117647049</v>
      </c>
      <c r="EV34" s="62">
        <f t="shared" ca="1" si="61"/>
        <v>29</v>
      </c>
      <c r="EW34" s="63"/>
      <c r="EX34" s="64">
        <f ca="1">VLOOKUP(OFFSET(EX34,0,-2),[1]Settings!$J$8:$K$27,2)</f>
        <v>0</v>
      </c>
      <c r="EY34" s="29"/>
      <c r="EZ34" s="30"/>
      <c r="FA34" s="60">
        <f>IF(ISNA(VLOOKUP(EY34,[1]Settings!$B$6:$D$45,IF(FD$4="Y",2,3),FALSE)+EZ34*IF(FD$4="Y",[1]Settings!$C$5,[1]Settings!$D$5)),0, VLOOKUP(EY34,[1]Settings!$B$6:$D$45,IF(FD$4="Y",2,3),FALSE)+EZ34*IF(FD$4="Y",[1]Settings!$C$5,[1]Settings!$D$5))</f>
        <v>0</v>
      </c>
      <c r="FB34" s="61">
        <f t="shared" ca="1" si="118"/>
        <v>0</v>
      </c>
      <c r="FC34" s="61">
        <f t="shared" ca="1" si="91"/>
        <v>8.2800294117647049</v>
      </c>
      <c r="FD34" s="62">
        <f t="shared" ca="1" si="63"/>
        <v>28</v>
      </c>
      <c r="FE34" s="63"/>
      <c r="FF34" s="64">
        <f ca="1">VLOOKUP(OFFSET(FF34,0,-2),[1]Settings!$J$8:$K$27,2)</f>
        <v>0</v>
      </c>
      <c r="FG34" s="29"/>
      <c r="FH34" s="30"/>
      <c r="FI34" s="60">
        <f>IF(ISNA(VLOOKUP(FG34,[1]Settings!$B$6:$D$45,IF(FL$4="Y",2,3),FALSE)+FH34*IF(FL$4="Y",[1]Settings!$C$5,[1]Settings!$D$5)),0, VLOOKUP(FG34,[1]Settings!$B$6:$D$45,IF(FL$4="Y",2,3),FALSE)+FH34*IF(FL$4="Y",[1]Settings!$C$5,[1]Settings!$D$5))</f>
        <v>0</v>
      </c>
      <c r="FJ34" s="61">
        <f t="shared" ca="1" si="117"/>
        <v>0</v>
      </c>
      <c r="FK34" s="61">
        <f t="shared" ca="1" si="116"/>
        <v>2.9411764705500332E-5</v>
      </c>
      <c r="FL34" s="62">
        <f t="shared" ca="1" si="64"/>
        <v>49</v>
      </c>
      <c r="FM34" s="66"/>
      <c r="FN34" s="64">
        <f ca="1">VLOOKUP(OFFSET(FN34,0,-2),[1]Settings!$J$8:$K$27,2)</f>
        <v>0</v>
      </c>
      <c r="FO34" s="29"/>
      <c r="FP34" s="30"/>
      <c r="FQ34" s="60">
        <f>IF(ISNA(VLOOKUP(FO34,[1]Settings!$B$6:$D$45,IF(FT$4="Y",2,3),FALSE)+FP34*IF(FT$4="Y",[1]Settings!$C$5,[1]Settings!$D$5)),0, VLOOKUP(FO34,[1]Settings!$B$6:$D$45,IF(FT$4="Y",2,3),FALSE)+FP34*IF(FT$4="Y",[1]Settings!$C$5,[1]Settings!$D$5))</f>
        <v>0</v>
      </c>
      <c r="FR34" s="61">
        <f t="shared" ca="1" si="65"/>
        <v>0</v>
      </c>
      <c r="FS34" s="61">
        <f t="shared" ca="1" si="92"/>
        <v>2.9411764705500332E-5</v>
      </c>
      <c r="FT34" s="62">
        <f t="shared" ca="1" si="66"/>
        <v>50</v>
      </c>
      <c r="FU34" s="67"/>
      <c r="FV34" s="64"/>
      <c r="FW34" s="29"/>
      <c r="FX34" s="30"/>
      <c r="FY34" s="60">
        <f>IF(ISNA(VLOOKUP(FW34,[1]Settings!$B$6:$D$45,IF(GB$4="Y",2,3),FALSE)+FX34*IF(GB$4="Y",[1]Settings!$C$5,[1]Settings!$D$5)),0, VLOOKUP(FW34,[1]Settings!$B$6:$D$45,IF(GB$4="Y",2,3),FALSE)+FX34*IF(GB$4="Y",[1]Settings!$C$5,[1]Settings!$D$5))</f>
        <v>0</v>
      </c>
      <c r="FZ34" s="61">
        <f t="shared" si="93"/>
        <v>0</v>
      </c>
      <c r="GA34" s="61">
        <f t="shared" ca="1" si="94"/>
        <v>2.9411764705500332E-5</v>
      </c>
      <c r="GB34" s="62">
        <f t="shared" ca="1" si="67"/>
        <v>48</v>
      </c>
      <c r="GC34" s="67"/>
      <c r="GD34" s="64"/>
      <c r="GE34" s="29"/>
      <c r="GF34" s="30"/>
      <c r="GG34" s="60">
        <f>IF(ISNA(VLOOKUP(GE34,[1]Settings!$B$6:$D$45,IF(GJ$4="Y",2,3),FALSE)+GF34*IF(GJ$4="Y",[1]Settings!$C$5,[1]Settings!$D$5)),0, VLOOKUP(GE34,[1]Settings!$B$6:$D$45,IF(GJ$4="Y",2,3),FALSE)+GF34*IF(GJ$4="Y",[1]Settings!$C$5,[1]Settings!$D$5))</f>
        <v>0</v>
      </c>
      <c r="GH34" s="61">
        <f t="shared" si="95"/>
        <v>0</v>
      </c>
      <c r="GI34" s="61">
        <f t="shared" ca="1" si="96"/>
        <v>2.9411764705500332E-5</v>
      </c>
      <c r="GJ34" s="62">
        <f t="shared" ca="1" si="68"/>
        <v>49</v>
      </c>
      <c r="GK34" s="67"/>
      <c r="GL34" s="64"/>
      <c r="GM34" s="29"/>
      <c r="GN34" s="30"/>
      <c r="GO34" s="60">
        <f>IF(ISNA(VLOOKUP(GM34,[1]Settings!$B$6:$D$45,IF(GR$4="Y",2,3),FALSE)+GN34*IF(GR$4="Y",[1]Settings!$C$5,[1]Settings!$D$5)),0, VLOOKUP(GM34,[1]Settings!$B$6:$D$45,IF(GR$4="Y",2,3),FALSE)+GN34*IF(GR$4="Y",[1]Settings!$C$5,[1]Settings!$D$5))</f>
        <v>0</v>
      </c>
      <c r="GP34" s="61">
        <f t="shared" ref="GP34:GP94" si="123">GO34*GR$7</f>
        <v>0</v>
      </c>
      <c r="GQ34" s="61">
        <f t="shared" ca="1" si="98"/>
        <v>2.9411764705500332E-5</v>
      </c>
      <c r="GR34" s="62">
        <f t="shared" ca="1" si="69"/>
        <v>49</v>
      </c>
      <c r="GS34" s="67"/>
      <c r="GT34" s="64"/>
      <c r="GU34" s="29">
        <v>19</v>
      </c>
      <c r="GV34" s="30"/>
      <c r="GW34" s="60">
        <f>IF(ISNA(VLOOKUP(GU34,[1]Settings!$B$6:$D$45,IF(GZ$4="Y",2,3),FALSE)+GV34*IF(GZ$4="Y",[1]Settings!$C$5,[1]Settings!$D$5)),0, VLOOKUP(GU34,[1]Settings!$B$6:$D$45,IF(GZ$4="Y",2,3),FALSE)+GV34*IF(GZ$4="Y",[1]Settings!$C$5,[1]Settings!$D$5))</f>
        <v>2</v>
      </c>
      <c r="GX34" s="61">
        <f t="shared" ref="GX34:GX44" si="124">GW34*GZ$7</f>
        <v>2</v>
      </c>
      <c r="GY34" s="61">
        <f t="shared" ca="1" si="100"/>
        <v>2.0000294117647055</v>
      </c>
      <c r="GZ34" s="65">
        <f t="shared" ca="1" si="70"/>
        <v>38</v>
      </c>
      <c r="HA34" s="66"/>
      <c r="HB34" s="64"/>
      <c r="HC34" s="29"/>
      <c r="HD34" s="30"/>
      <c r="HE34" s="60">
        <f>IF(ISNA(VLOOKUP(HC34,[1]Settings!$B$6:$D$45,IF(HH$4="Y",2,3),FALSE)+HD34*IF(HH$4="Y",[1]Settings!$C$5,[1]Settings!$D$5)),0, VLOOKUP(HC34,[1]Settings!$B$6:$D$45,IF(HH$4="Y",2,3),FALSE)+HD34*IF(HH$4="Y",[1]Settings!$C$5,[1]Settings!$D$5))</f>
        <v>0</v>
      </c>
      <c r="HF34" s="61">
        <f t="shared" si="71"/>
        <v>0</v>
      </c>
      <c r="HG34" s="61">
        <f t="shared" ca="1" si="101"/>
        <v>2.0000294117647055</v>
      </c>
      <c r="HH34" s="62">
        <f t="shared" ca="1" si="72"/>
        <v>35</v>
      </c>
      <c r="HI34" s="67"/>
      <c r="HJ34" s="64"/>
      <c r="HK34" s="29"/>
      <c r="HL34" s="30"/>
      <c r="HM34" s="60">
        <f>IF(ISNA(VLOOKUP(HK34,[1]Settings!$B$6:$D$45,IF(HP$4="Y",2,3),FALSE)+HL34*IF(HP$4="Y",[1]Settings!$C$5,[1]Settings!$D$5)),0, VLOOKUP(HK34,[1]Settings!$B$6:$D$45,IF(HP$4="Y",2,3),FALSE)+HL34*IF(HP$4="Y",[1]Settings!$C$5,[1]Settings!$D$5))</f>
        <v>0</v>
      </c>
      <c r="HN34" s="61">
        <f t="shared" si="73"/>
        <v>0</v>
      </c>
      <c r="HO34" s="61">
        <f t="shared" ca="1" si="102"/>
        <v>2.0000294117647055</v>
      </c>
      <c r="HP34" s="62">
        <f t="shared" ca="1" si="74"/>
        <v>35</v>
      </c>
      <c r="HQ34" s="67"/>
      <c r="HR34" s="64"/>
      <c r="HS34" s="29"/>
      <c r="HT34" s="30"/>
      <c r="HU34" s="60">
        <f>IF(ISNA(VLOOKUP(HS34,[1]Settings!$B$6:$D$45,IF(HX$4="Y",2,3),FALSE)+HT34*IF(HX$4="Y",[1]Settings!$C$5,[1]Settings!$D$5)),0, VLOOKUP(HS34,[1]Settings!$B$6:$D$45,IF(HX$4="Y",2,3),FALSE)+HT34*IF(HX$4="Y",[1]Settings!$C$5,[1]Settings!$D$5))</f>
        <v>0</v>
      </c>
      <c r="HV34" s="61">
        <f t="shared" si="75"/>
        <v>0</v>
      </c>
      <c r="HW34" s="61">
        <f t="shared" ca="1" si="103"/>
        <v>2.0000294117647055</v>
      </c>
      <c r="HX34" s="62">
        <f t="shared" ca="1" si="76"/>
        <v>36</v>
      </c>
      <c r="HY34" s="67"/>
      <c r="HZ34" s="64"/>
      <c r="IA34" s="29"/>
      <c r="IB34" s="30"/>
      <c r="IC34" s="60">
        <f>IF(ISNA(VLOOKUP(IA34,[1]Settings!$B$6:$D$45,IF(IF$4="Y",2,3),FALSE)+IB34*IF(IF$4="Y",[1]Settings!$C$5,[1]Settings!$D$5)),0, VLOOKUP(IA34,[1]Settings!$B$6:$D$45,IF(IF$4="Y",2,3),FALSE)+IB34*IF(IF$4="Y",[1]Settings!$C$5,[1]Settings!$D$5))</f>
        <v>0</v>
      </c>
      <c r="ID34" s="61">
        <f t="shared" si="77"/>
        <v>0</v>
      </c>
      <c r="IE34" s="61">
        <f t="shared" ca="1" si="104"/>
        <v>2.9411764705500332E-5</v>
      </c>
      <c r="IF34" s="62">
        <f t="shared" ca="1" si="78"/>
        <v>52</v>
      </c>
      <c r="IG34" s="66"/>
      <c r="IH34" s="64"/>
      <c r="II34" s="29"/>
      <c r="IJ34" s="30"/>
      <c r="IK34" s="60">
        <f>IF(ISNA(VLOOKUP(II34,[1]Settings!$B$6:$D$45,IF(IN$4="Y",2,3),FALSE)+IJ34*IF(IN$4="Y",[1]Settings!$C$5,[1]Settings!$D$5)),0, VLOOKUP(II34,[1]Settings!$B$6:$D$45,IF(IN$4="Y",2,3),FALSE)+IJ34*IF(IN$4="Y",[1]Settings!$C$5,[1]Settings!$D$5))</f>
        <v>0</v>
      </c>
      <c r="IL34" s="61">
        <f t="shared" si="79"/>
        <v>0</v>
      </c>
      <c r="IM34" s="61">
        <f t="shared" ca="1" si="105"/>
        <v>2.9411764705500332E-5</v>
      </c>
      <c r="IN34" s="62">
        <f t="shared" ca="1" si="80"/>
        <v>53</v>
      </c>
      <c r="IO34" s="67"/>
      <c r="IP34" s="64"/>
      <c r="IQ34" s="29"/>
      <c r="IR34" s="30"/>
      <c r="IS34" s="60">
        <f>IF(ISNA(VLOOKUP(IQ34,[1]Settings!$B$6:$D$45,IF(IV$4="Y",2,3),FALSE)+IR34*IF(IV$4="Y",[1]Settings!$C$5,[1]Settings!$D$5)),0, VLOOKUP(IQ34,[1]Settings!$B$6:$D$45,IF(IV$4="Y",2,3),FALSE)+IR34*IF(IV$4="Y",[1]Settings!$C$5,[1]Settings!$D$5))</f>
        <v>0</v>
      </c>
      <c r="IT34" s="61">
        <f t="shared" si="81"/>
        <v>0</v>
      </c>
      <c r="IU34" s="61">
        <f t="shared" ca="1" si="106"/>
        <v>2.9411764705500332E-5</v>
      </c>
      <c r="IV34" s="62">
        <f t="shared" ca="1" si="82"/>
        <v>54</v>
      </c>
      <c r="IW34" s="67"/>
      <c r="IX34" s="64"/>
      <c r="IY34" s="29"/>
      <c r="IZ34" s="30"/>
      <c r="JA34" s="60">
        <f>IF(ISNA(VLOOKUP(IY34,[1]Settings!$B$6:$D$45,IF(JD$4="Y",2,3),FALSE)+IZ34*IF(JD$4="Y",[1]Settings!$C$5,[1]Settings!$D$5)),0, VLOOKUP(IY34,[1]Settings!$B$6:$D$45,IF(JD$4="Y",2,3),FALSE)+IZ34*IF(JD$4="Y",[1]Settings!$C$5,[1]Settings!$D$5))</f>
        <v>0</v>
      </c>
      <c r="JB34" s="61">
        <f t="shared" si="83"/>
        <v>0</v>
      </c>
      <c r="JC34" s="61">
        <f t="shared" ca="1" si="107"/>
        <v>2.9411764705500332E-5</v>
      </c>
      <c r="JD34" s="62">
        <f t="shared" ca="1" si="84"/>
        <v>54</v>
      </c>
      <c r="JE34" s="67"/>
      <c r="JF34" s="64"/>
      <c r="JG34" s="29"/>
      <c r="JH34" s="30"/>
      <c r="JI34" s="60">
        <f>IF(ISNA(VLOOKUP(JG34,[1]Settings!$B$6:$D$45,IF(JL$4="Y",2,3),FALSE)+JH34*IF(JL$4="Y",[1]Settings!$C$5,[1]Settings!$D$5)),0, VLOOKUP(JG34,[1]Settings!$B$6:$D$45,IF(JL$4="Y",2,3),FALSE)+JH34*IF(JL$4="Y",[1]Settings!$C$5,[1]Settings!$D$5))</f>
        <v>0</v>
      </c>
      <c r="JJ34" s="61">
        <f t="shared" si="85"/>
        <v>0</v>
      </c>
      <c r="JK34" s="61">
        <f t="shared" ca="1" si="108"/>
        <v>2.9411764705500332E-5</v>
      </c>
      <c r="JL34" s="62">
        <f t="shared" ca="1" si="86"/>
        <v>54</v>
      </c>
    </row>
    <row r="35" spans="1:272">
      <c r="A35" s="59" t="s">
        <v>115</v>
      </c>
      <c r="B35" s="59"/>
      <c r="D35" s="30"/>
      <c r="E35" s="60">
        <f>IF(ISNA(VLOOKUP(C35,[1]Settings!$B$6:$D$45,IF(H$4="Y",2,3),FALSE)+D35*IF(H$4="Y",[1]Settings!$C$5,[1]Settings!$D$5)),0, VLOOKUP(C35,[1]Settings!$B$6:$D$45,IF(H$4="Y",2,3),FALSE)+D35*IF(H$4="Y",[1]Settings!$C$5,[1]Settings!$D$5))</f>
        <v>0</v>
      </c>
      <c r="F35" s="61">
        <f>E35*H$7</f>
        <v>0</v>
      </c>
      <c r="G35" s="61">
        <f>F35+0.001/ROW(F35)</f>
        <v>2.8571428571428571E-5</v>
      </c>
      <c r="H35" s="62">
        <f t="shared" si="2"/>
        <v>41</v>
      </c>
      <c r="I35" s="63" t="str">
        <f>IF(K35&gt;0,"+","")</f>
        <v/>
      </c>
      <c r="J35" s="64">
        <f ca="1">VLOOKUP(OFFSET(J35,0,-2),[1]Settings!$F$8:$G$27,2)</f>
        <v>0</v>
      </c>
      <c r="L35" s="30"/>
      <c r="M35" s="60">
        <f>IF(ISNA(VLOOKUP(K35,[1]Settings!$B$6:$D$45,IF(P$4="Y",2,3),FALSE)+L35*IF(P$4="Y",[1]Settings!$C$5,[1]Settings!$D$5)),0, VLOOKUP(K35,[1]Settings!$B$6:$D$45,IF(P$4="Y",2,3),FALSE)+L35*IF(P$4="Y",[1]Settings!$C$5,[1]Settings!$D$5))</f>
        <v>0</v>
      </c>
      <c r="N35" s="61">
        <f>M35*P$7</f>
        <v>0</v>
      </c>
      <c r="O35" s="61">
        <f ca="1">N35+OFFSET(N35,0,-7)</f>
        <v>2.8571428571428571E-5</v>
      </c>
      <c r="P35" s="62">
        <f t="shared" ca="1" si="6"/>
        <v>41</v>
      </c>
      <c r="Q35" s="63" t="str">
        <f>IF(S35&gt;0,"+","")</f>
        <v/>
      </c>
      <c r="R35" s="64">
        <f ca="1">VLOOKUP(OFFSET(R35,0,-2),[1]Settings!$F$8:$G$27,2)</f>
        <v>0</v>
      </c>
      <c r="T35" s="30"/>
      <c r="U35" s="60">
        <f>IF(ISNA(VLOOKUP(S35,[1]Settings!$B$6:$D$45,IF(X$4="Y",2,3),FALSE)+T35*IF(X$4="Y",[1]Settings!$C$5,[1]Settings!$D$5)),0, VLOOKUP(S35,[1]Settings!$B$6:$D$45,IF(X$4="Y",2,3),FALSE)+T35*IF(X$4="Y",[1]Settings!$C$5,[1]Settings!$D$5))</f>
        <v>0</v>
      </c>
      <c r="V35" s="61">
        <f>U35*X$7</f>
        <v>0</v>
      </c>
      <c r="W35" s="61">
        <f ca="1">V35+OFFSET(V35,0,-7)</f>
        <v>2.8571428571428571E-5</v>
      </c>
      <c r="X35" s="62">
        <f t="shared" ca="1" si="10"/>
        <v>42</v>
      </c>
      <c r="Y35" s="63" t="str">
        <f>IF(AA35&gt;0,"+","")</f>
        <v/>
      </c>
      <c r="Z35" s="64">
        <f ca="1">VLOOKUP(OFFSET(Z35,0,-2),[1]Settings!$F$8:$G$27,2)</f>
        <v>0</v>
      </c>
      <c r="AB35" s="30"/>
      <c r="AC35" s="60">
        <f>IF(ISNA(VLOOKUP(AA35,[1]Settings!$B$6:$D$45,IF(AF$4="Y",2,3),FALSE)+AB35*IF(AF$4="Y",[1]Settings!$C$5,[1]Settings!$D$5)),0, VLOOKUP(AA35,[1]Settings!$B$6:$D$45,IF(AF$4="Y",2,3),FALSE)+AB35*IF(AF$4="Y",[1]Settings!$C$5,[1]Settings!$D$5))</f>
        <v>0</v>
      </c>
      <c r="AD35" s="61">
        <f>AC35*AF$7</f>
        <v>0</v>
      </c>
      <c r="AE35" s="61">
        <f ca="1">AD35+OFFSET(AD35,0,-7)</f>
        <v>2.8571428571428571E-5</v>
      </c>
      <c r="AF35" s="62">
        <f t="shared" ca="1" si="14"/>
        <v>44</v>
      </c>
      <c r="AG35" s="63" t="str">
        <f>IF(AI35&gt;0,"+","")</f>
        <v/>
      </c>
      <c r="AH35" s="64">
        <f ca="1">VLOOKUP(OFFSET(AH35,0,-2),[1]Settings!$F$8:$G$27,2)</f>
        <v>0</v>
      </c>
      <c r="AJ35" s="30"/>
      <c r="AK35" s="60">
        <f>IF(ISNA(VLOOKUP(AI35,[1]Settings!$B$6:$D$45,IF(AN$4="Y",2,3),FALSE)+AJ35*IF(AN$4="Y",[1]Settings!$C$5,[1]Settings!$D$5)),0, VLOOKUP(AI35,[1]Settings!$B$6:$D$45,IF(AN$4="Y",2,3),FALSE)+AJ35*IF(AN$4="Y",[1]Settings!$C$5,[1]Settings!$D$5))</f>
        <v>0</v>
      </c>
      <c r="AL35" s="61">
        <f>AK35*AN$7</f>
        <v>0</v>
      </c>
      <c r="AM35" s="61">
        <f ca="1">AL35+OFFSET(AL35,0,-7)</f>
        <v>2.8571428571428571E-5</v>
      </c>
      <c r="AN35" s="62">
        <f t="shared" ca="1" si="18"/>
        <v>44</v>
      </c>
      <c r="AO35" s="63" t="str">
        <f>IF(AQ35&gt;0,"+","")</f>
        <v/>
      </c>
      <c r="AP35" s="64">
        <f ca="1">VLOOKUP(OFFSET(AP35,0,-2),[1]Settings!$F$8:$G$27,2)</f>
        <v>0</v>
      </c>
      <c r="AR35" s="30"/>
      <c r="AS35" s="60">
        <f>IF(ISNA(VLOOKUP(AQ35,[1]Settings!$B$6:$D$45,IF(AV$4="Y",2,3),FALSE)+AR35*IF(AV$4="Y",[1]Settings!$C$5,[1]Settings!$D$5)),0, VLOOKUP(AQ35,[1]Settings!$B$6:$D$45,IF(AV$4="Y",2,3),FALSE)+AR35*IF(AV$4="Y",[1]Settings!$C$5,[1]Settings!$D$5))</f>
        <v>0</v>
      </c>
      <c r="AT35" s="61">
        <f>AS35*AV$7</f>
        <v>0</v>
      </c>
      <c r="AU35" s="61">
        <f ca="1">AT35+OFFSET(AT35,0,-7)</f>
        <v>2.8571428571428571E-5</v>
      </c>
      <c r="AV35" s="62">
        <f t="shared" ca="1" si="22"/>
        <v>45</v>
      </c>
      <c r="AW35" s="63" t="str">
        <f>IF(AY35&gt;0,"+","")</f>
        <v/>
      </c>
      <c r="AX35" s="64">
        <f ca="1">VLOOKUP(OFFSET(AX35,0,-2),[1]Settings!$F$8:$G$27,2)</f>
        <v>0</v>
      </c>
      <c r="AZ35" s="30"/>
      <c r="BA35" s="60">
        <f>IF(ISNA(VLOOKUP(AY35,[1]Settings!$B$6:$D$45,IF(BD$4="Y",2,3),FALSE)+AZ35*IF(BD$4="Y",[1]Settings!$C$5,[1]Settings!$D$5)),0, VLOOKUP(AY35,[1]Settings!$B$6:$D$45,IF(BD$4="Y",2,3),FALSE)+AZ35*IF(BD$4="Y",[1]Settings!$C$5,[1]Settings!$D$5))</f>
        <v>0</v>
      </c>
      <c r="BB35" s="61">
        <f>BA35*BD$7</f>
        <v>0</v>
      </c>
      <c r="BC35" s="61">
        <f ca="1">BB35+OFFSET(BB35,0,-7)</f>
        <v>2.8571428571428571E-5</v>
      </c>
      <c r="BD35" s="62">
        <f t="shared" ca="1" si="26"/>
        <v>45</v>
      </c>
      <c r="BE35" s="63" t="str">
        <f>IF(BG35&gt;0,"+","")</f>
        <v/>
      </c>
      <c r="BF35" s="64">
        <f ca="1">VLOOKUP(OFFSET(BF35,0,-2),[1]Settings!$F$8:$G$27,2)</f>
        <v>0</v>
      </c>
      <c r="BH35" s="30"/>
      <c r="BI35" s="60">
        <f>IF(ISNA(VLOOKUP(BG35,[1]Settings!$B$6:$D$45,IF(BL$4="Y",2,3),FALSE)+BH35*IF(BL$4="Y",[1]Settings!$C$5,[1]Settings!$D$5)),0, VLOOKUP(BG35,[1]Settings!$B$6:$D$45,IF(BL$4="Y",2,3),FALSE)+BH35*IF(BL$4="Y",[1]Settings!$C$5,[1]Settings!$D$5))</f>
        <v>0</v>
      </c>
      <c r="BJ35" s="61">
        <f>BI35*BL$7</f>
        <v>0</v>
      </c>
      <c r="BK35" s="61">
        <f ca="1">BJ35+OFFSET(BJ35,0,-7)</f>
        <v>2.8571428571428571E-5</v>
      </c>
      <c r="BL35" s="62">
        <f t="shared" ca="1" si="30"/>
        <v>46</v>
      </c>
      <c r="BM35" s="63" t="str">
        <f>IF(BO35&gt;0,"+","")</f>
        <v/>
      </c>
      <c r="BN35" s="64">
        <f ca="1">VLOOKUP(OFFSET(BN35,0,-2),[1]Settings!$F$8:$G$27,2)</f>
        <v>0</v>
      </c>
      <c r="BP35" s="30"/>
      <c r="BQ35" s="60">
        <f>IF(ISNA(VLOOKUP(BO35,[1]Settings!$B$6:$D$45,IF(BT$4="Y",2,3),FALSE)+BP35*IF(BT$4="Y",[1]Settings!$C$5,[1]Settings!$D$5)),0, VLOOKUP(BO35,[1]Settings!$B$6:$D$45,IF(BT$4="Y",2,3),FALSE)+BP35*IF(BT$4="Y",[1]Settings!$C$5,[1]Settings!$D$5))</f>
        <v>0</v>
      </c>
      <c r="BR35" s="61">
        <f>BQ35*BT$7</f>
        <v>0</v>
      </c>
      <c r="BS35" s="61">
        <f ca="1">BR35+OFFSET(BR35,0,-7)</f>
        <v>2.8571428571428571E-5</v>
      </c>
      <c r="BT35" s="62">
        <f t="shared" ca="1" si="34"/>
        <v>47</v>
      </c>
      <c r="BU35" s="63" t="str">
        <f>IF(BW35&gt;0,"+","")</f>
        <v/>
      </c>
      <c r="BV35" s="64">
        <f ca="1">VLOOKUP(OFFSET(BV35,0,-2),[1]Settings!$F$8:$G$27,2)</f>
        <v>0</v>
      </c>
      <c r="BX35" s="30"/>
      <c r="BY35" s="60">
        <f>IF(ISNA(VLOOKUP(BW35,[1]Settings!$B$6:$D$45,IF(CB$4="Y",2,3),FALSE)+BX35*IF(CB$4="Y",[1]Settings!$C$5,[1]Settings!$D$5)),0, VLOOKUP(BW35,[1]Settings!$B$6:$D$45,IF(CB$4="Y",2,3),FALSE)+BX35*IF(CB$4="Y",[1]Settings!$C$5,[1]Settings!$D$5))</f>
        <v>0</v>
      </c>
      <c r="BZ35" s="61">
        <f>BY35*CB$7</f>
        <v>0</v>
      </c>
      <c r="CA35" s="61">
        <f ca="1">BZ35+OFFSET(BZ35,0,-7)</f>
        <v>2.8571428571428571E-5</v>
      </c>
      <c r="CB35" s="62">
        <f t="shared" ca="1" si="38"/>
        <v>52</v>
      </c>
      <c r="CC35" s="63" t="str">
        <f>IF(CE35&gt;0,"+","")</f>
        <v/>
      </c>
      <c r="CD35" s="64">
        <f ca="1">VLOOKUP(OFFSET(CD35,0,-2),[1]Settings!$F$8:$G$27,2)</f>
        <v>0</v>
      </c>
      <c r="CF35" s="30"/>
      <c r="CG35" s="60">
        <f>IF(ISNA(VLOOKUP(CE35,[1]Settings!$B$6:$D$45,IF(CJ$4="Y",2,3),FALSE)+CF35*IF(CJ$4="Y",[1]Settings!$C$5,[1]Settings!$D$5)),0, VLOOKUP(CE35,[1]Settings!$B$6:$D$45,IF(CJ$4="Y",2,3),FALSE)+CF35*IF(CJ$4="Y",[1]Settings!$C$5,[1]Settings!$D$5))</f>
        <v>0</v>
      </c>
      <c r="CH35" s="61">
        <f>CG35*CJ$7</f>
        <v>0</v>
      </c>
      <c r="CI35" s="61">
        <f ca="1">CH35+OFFSET(CH35,0,-7)</f>
        <v>2.8571428571428571E-5</v>
      </c>
      <c r="CJ35" s="65">
        <f t="shared" ca="1" si="42"/>
        <v>56</v>
      </c>
      <c r="CK35" s="66" t="str">
        <f>IF(CM35&gt;0,"+","")</f>
        <v/>
      </c>
      <c r="CL35" s="64">
        <f ca="1">VLOOKUP(OFFSET(CL35,0,-2),[1]Settings!$J$8:$K$27,2)</f>
        <v>0</v>
      </c>
      <c r="CN35" s="30"/>
      <c r="CO35" s="60">
        <f>IF(ISNA(VLOOKUP(CM35,[1]Settings!$B$6:$D$45,IF(CR$4="Y",2,3),FALSE)+CN35*IF(CR$4="Y",[1]Settings!$C$5,[1]Settings!$D$5)),0, VLOOKUP(CM35,[1]Settings!$B$6:$D$45,IF(CR$4="Y",2,3),FALSE)+CN35*IF(CR$4="Y",[1]Settings!$C$5,[1]Settings!$D$5))</f>
        <v>0</v>
      </c>
      <c r="CP35" s="61">
        <f ca="1">CO35*CR$7</f>
        <v>0</v>
      </c>
      <c r="CQ35" s="61">
        <f ca="1">CP35+OFFSET(CP35,0,-7)-AD35-AL35</f>
        <v>2.8571428571428571E-5</v>
      </c>
      <c r="CR35" s="65">
        <f t="shared" ca="1" si="45"/>
        <v>57</v>
      </c>
      <c r="CS35" s="63" t="str">
        <f>IF(CU35&gt;0,"+","")</f>
        <v/>
      </c>
      <c r="CT35" s="64">
        <f ca="1">VLOOKUP(OFFSET(CT35,0,-2),[1]Settings!$J$8:$K$27,2)</f>
        <v>0</v>
      </c>
      <c r="CU35" s="29"/>
      <c r="CV35" s="30"/>
      <c r="CW35" s="60">
        <f>IF(ISNA(VLOOKUP(CU35,[1]Settings!$B$6:$D$45,IF(CZ$4="Y",2,3),FALSE)+CV35*IF(CZ$4="Y",[1]Settings!$C$5,[1]Settings!$D$5)),0, VLOOKUP(CU35,[1]Settings!$B$6:$D$45,IF(CZ$4="Y",2,3),FALSE)+CV35*IF(CZ$4="Y",[1]Settings!$C$5,[1]Settings!$D$5))</f>
        <v>0</v>
      </c>
      <c r="CX35" s="61">
        <f ca="1">CW35*CZ$7</f>
        <v>0</v>
      </c>
      <c r="CY35" s="61">
        <f ca="1">CX35+OFFSET(CX35,0,-7)-F35</f>
        <v>2.8571428571428571E-5</v>
      </c>
      <c r="CZ35" s="62">
        <f t="shared" ca="1" si="48"/>
        <v>60</v>
      </c>
      <c r="DA35" s="63" t="str">
        <f>IF(DC35&gt;0,"+","")</f>
        <v/>
      </c>
      <c r="DB35" s="64">
        <f ca="1">VLOOKUP(OFFSET(DB35,0,-2),[1]Settings!$J$8:$K$27,2)</f>
        <v>0</v>
      </c>
      <c r="DC35" s="29"/>
      <c r="DD35" s="30"/>
      <c r="DE35" s="60">
        <f>IF(ISNA(VLOOKUP(DC35,[1]Settings!$B$6:$D$45,IF(DH$4="Y",2,3),FALSE)+DD35*IF(DH$4="Y",[1]Settings!$C$5,[1]Settings!$D$5)),0, VLOOKUP(DC35,[1]Settings!$B$6:$D$45,IF(DH$4="Y",2,3),FALSE)+DD35*IF(DH$4="Y",[1]Settings!$C$5,[1]Settings!$D$5))</f>
        <v>0</v>
      </c>
      <c r="DF35" s="61">
        <f ca="1">DE35*DH$7</f>
        <v>0</v>
      </c>
      <c r="DG35" s="61">
        <f ca="1">DF35+OFFSET(DF35,0,-7)-BZ35</f>
        <v>2.8571428571428571E-5</v>
      </c>
      <c r="DH35" s="62">
        <f t="shared" ca="1" si="51"/>
        <v>60</v>
      </c>
      <c r="DI35" s="63" t="str">
        <f>IF(DK35&gt;0,"+","")</f>
        <v/>
      </c>
      <c r="DJ35" s="64">
        <f ca="1">VLOOKUP(OFFSET(DJ35,0,-2),[1]Settings!$J$8:$K$27,2)</f>
        <v>0</v>
      </c>
      <c r="DK35" s="29"/>
      <c r="DL35" s="30"/>
      <c r="DM35" s="60">
        <f>IF(ISNA(VLOOKUP(DK35,[1]Settings!$B$6:$D$45,IF(DP$4="Y",2,3),FALSE)+DL35*IF(DP$4="Y",[1]Settings!$C$5,[1]Settings!$D$5)),0, VLOOKUP(DK35,[1]Settings!$B$6:$D$45,IF(DP$4="Y",2,3),FALSE)+DL35*IF(DP$4="Y",[1]Settings!$C$5,[1]Settings!$D$5))</f>
        <v>0</v>
      </c>
      <c r="DN35" s="61">
        <f ca="1">DM35*DP$7</f>
        <v>0</v>
      </c>
      <c r="DO35" s="61">
        <f ca="1">DN35+OFFSET(DN35,0,-7)-BJ35-BR35</f>
        <v>2.8571428571428571E-5</v>
      </c>
      <c r="DP35" s="62">
        <f t="shared" ca="1" si="54"/>
        <v>57</v>
      </c>
      <c r="DQ35" s="63" t="str">
        <f>IF(DS35&gt;0,"+","")</f>
        <v/>
      </c>
      <c r="DR35" s="64">
        <f ca="1">VLOOKUP(OFFSET(DR35,0,-2),[1]Settings!$J$8:$K$27,2)</f>
        <v>0</v>
      </c>
      <c r="DS35" s="29"/>
      <c r="DT35" s="30"/>
      <c r="DU35" s="60">
        <f>IF(ISNA(VLOOKUP(DS35,[1]Settings!$B$6:$D$45,IF(DX$4="Y",2,3),FALSE)+DT35*IF(DX$4="Y",[1]Settings!$C$5,[1]Settings!$D$5)),0, VLOOKUP(DS35,[1]Settings!$B$6:$D$45,IF(DX$4="Y",2,3),FALSE)+DT35*IF(DX$4="Y",[1]Settings!$C$5,[1]Settings!$D$5))</f>
        <v>0</v>
      </c>
      <c r="DV35" s="61">
        <f ca="1">DU35*DX$7</f>
        <v>0</v>
      </c>
      <c r="DW35" s="61">
        <f ca="1">DV35+OFFSET(DV35,0,-7)</f>
        <v>2.8571428571428571E-5</v>
      </c>
      <c r="DX35" s="62">
        <f t="shared" ca="1" si="56"/>
        <v>57</v>
      </c>
      <c r="DY35" s="63" t="str">
        <f>IF(EA35&gt;0,"+","")</f>
        <v/>
      </c>
      <c r="DZ35" s="64">
        <f ca="1">VLOOKUP(OFFSET(DZ35,0,-2),[1]Settings!$J$8:$K$27,2)</f>
        <v>0</v>
      </c>
      <c r="EA35" s="29"/>
      <c r="EB35" s="30"/>
      <c r="EC35" s="60">
        <f>IF(ISNA(VLOOKUP(EA35,[1]Settings!$B$6:$D$45,IF(EF$4="Y",2,3),FALSE)+EB35*IF(EF$4="Y",[1]Settings!$C$5,[1]Settings!$D$5)),0, VLOOKUP(EA35,[1]Settings!$B$6:$D$45,IF(EF$4="Y",2,3),FALSE)+EB35*IF(EF$4="Y",[1]Settings!$C$5,[1]Settings!$D$5))</f>
        <v>0</v>
      </c>
      <c r="ED35" s="61">
        <f ca="1">EC35*EF$7</f>
        <v>0</v>
      </c>
      <c r="EE35" s="61">
        <f ca="1">ED35+OFFSET(ED35,0,-7)-N35-V35-CH35-AT35-BB35</f>
        <v>2.8571428571428571E-5</v>
      </c>
      <c r="EF35" s="65">
        <f t="shared" ca="1" si="58"/>
        <v>51</v>
      </c>
      <c r="EG35" s="66" t="str">
        <f>IF(EI35&gt;0,"+","")</f>
        <v/>
      </c>
      <c r="EH35" s="64">
        <f ca="1">VLOOKUP(OFFSET(EH35,0,-2),[1]Settings!$J$8:$K$27,2)</f>
        <v>0</v>
      </c>
      <c r="EI35" s="29"/>
      <c r="EJ35" s="30"/>
      <c r="EK35" s="60">
        <f>IF(ISNA(VLOOKUP(EI35,[1]Settings!$B$6:$D$45,IF(EN$4="Y",2,3),FALSE)+EJ35*IF(EN$4="Y",[1]Settings!$C$5,[1]Settings!$D$5)),0, VLOOKUP(EI35,[1]Settings!$B$6:$D$45,IF(EN$4="Y",2,3),FALSE)+EJ35*IF(EN$4="Y",[1]Settings!$C$5,[1]Settings!$D$5))</f>
        <v>0</v>
      </c>
      <c r="EL35" s="61">
        <f ca="1">EK35*EN$7</f>
        <v>0</v>
      </c>
      <c r="EM35" s="61">
        <f ca="1">EL35+OFFSET(EL35,0,-7)-CP35-CX35</f>
        <v>2.8571428571428571E-5</v>
      </c>
      <c r="EN35" s="65">
        <f t="shared" ca="1" si="59"/>
        <v>53</v>
      </c>
      <c r="EO35" s="63" t="str">
        <f>IF(EQ35&gt;0,"+","")</f>
        <v/>
      </c>
      <c r="EP35" s="64">
        <f ca="1">VLOOKUP(OFFSET(EP35,0,-2),[1]Settings!$J$8:$K$27,2)</f>
        <v>0</v>
      </c>
      <c r="EQ35" s="29"/>
      <c r="ER35" s="30"/>
      <c r="ES35" s="60">
        <f>IF(ISNA(VLOOKUP(EQ35,[1]Settings!$B$6:$D$45,IF(EV$4="Y",2,3),FALSE)+ER35*IF(EV$4="Y",[1]Settings!$C$5,[1]Settings!$D$5)),0, VLOOKUP(EQ35,[1]Settings!$B$6:$D$45,IF(EV$4="Y",2,3),FALSE)+ER35*IF(EV$4="Y",[1]Settings!$C$5,[1]Settings!$D$5))</f>
        <v>0</v>
      </c>
      <c r="ET35" s="61">
        <f ca="1">ES35*EV$7</f>
        <v>0</v>
      </c>
      <c r="EU35" s="61">
        <f ca="1">ET35+OFFSET(ET35,0,-7)-DF35</f>
        <v>2.8571428571428571E-5</v>
      </c>
      <c r="EV35" s="62">
        <f t="shared" ca="1" si="61"/>
        <v>54</v>
      </c>
      <c r="EW35" s="63" t="str">
        <f>IF(EY35&gt;0,"+","")</f>
        <v/>
      </c>
      <c r="EX35" s="64">
        <f ca="1">VLOOKUP(OFFSET(EX35,0,-2),[1]Settings!$J$8:$K$27,2)</f>
        <v>0</v>
      </c>
      <c r="EY35" s="29"/>
      <c r="EZ35" s="30"/>
      <c r="FA35" s="60">
        <f>IF(ISNA(VLOOKUP(EY35,[1]Settings!$B$6:$D$45,IF(FD$4="Y",2,3),FALSE)+EZ35*IF(FD$4="Y",[1]Settings!$C$5,[1]Settings!$D$5)),0, VLOOKUP(EY35,[1]Settings!$B$6:$D$45,IF(FD$4="Y",2,3),FALSE)+EZ35*IF(FD$4="Y",[1]Settings!$C$5,[1]Settings!$D$5))</f>
        <v>0</v>
      </c>
      <c r="FB35" s="61">
        <f ca="1">FA35*FD$7</f>
        <v>0</v>
      </c>
      <c r="FC35" s="61">
        <f ca="1">FB35+OFFSET(FB35,0,-7)-DN35</f>
        <v>2.8571428571428571E-5</v>
      </c>
      <c r="FD35" s="62">
        <f t="shared" ca="1" si="63"/>
        <v>51</v>
      </c>
      <c r="FE35" s="63" t="str">
        <f>IF(FG35&gt;0,"+","")</f>
        <v/>
      </c>
      <c r="FF35" s="64">
        <f ca="1">VLOOKUP(OFFSET(FF35,0,-2),[1]Settings!$J$8:$K$27,2)</f>
        <v>0</v>
      </c>
      <c r="FG35" s="29"/>
      <c r="FH35" s="30"/>
      <c r="FI35" s="60">
        <f>IF(ISNA(VLOOKUP(FG35,[1]Settings!$B$6:$D$45,IF(FL$4="Y",2,3),FALSE)+FH35*IF(FL$4="Y",[1]Settings!$C$5,[1]Settings!$D$5)),0, VLOOKUP(FG35,[1]Settings!$B$6:$D$45,IF(FL$4="Y",2,3),FALSE)+FH35*IF(FL$4="Y",[1]Settings!$C$5,[1]Settings!$D$5))</f>
        <v>0</v>
      </c>
      <c r="FJ35" s="61">
        <f ca="1">FI35*FL$7</f>
        <v>0</v>
      </c>
      <c r="FK35" s="61">
        <f ca="1">FJ35+OFFSET(FJ35,0,-7)-DV35-ED35</f>
        <v>2.8571428571428571E-5</v>
      </c>
      <c r="FL35" s="62">
        <f t="shared" ca="1" si="64"/>
        <v>50</v>
      </c>
      <c r="FM35" s="66" t="str">
        <f>IF(FO35&gt;0,"+","")</f>
        <v/>
      </c>
      <c r="FN35" s="64">
        <f ca="1">VLOOKUP(OFFSET(FN35,0,-2),[1]Settings!$J$8:$K$27,2)</f>
        <v>0</v>
      </c>
      <c r="FO35" s="29"/>
      <c r="FP35" s="30"/>
      <c r="FQ35" s="60">
        <f>IF(ISNA(VLOOKUP(FO35,[1]Settings!$B$6:$D$45,IF(FT$4="Y",2,3),FALSE)+FP35*IF(FT$4="Y",[1]Settings!$C$5,[1]Settings!$D$5)),0, VLOOKUP(FO35,[1]Settings!$B$6:$D$45,IF(FT$4="Y",2,3),FALSE)+FP35*IF(FT$4="Y",[1]Settings!$C$5,[1]Settings!$D$5))</f>
        <v>0</v>
      </c>
      <c r="FR35" s="61">
        <f ca="1">FQ35*FT$7</f>
        <v>0</v>
      </c>
      <c r="FS35" s="61">
        <f ca="1">FR35+OFFSET(FR35,0,-7)-ET35</f>
        <v>2.8571428571428571E-5</v>
      </c>
      <c r="FT35" s="62">
        <f t="shared" ca="1" si="66"/>
        <v>51</v>
      </c>
      <c r="FU35" s="67" t="str">
        <f>IF(FW35&gt;0,"+","")</f>
        <v/>
      </c>
      <c r="FV35" s="64">
        <f ca="1">VLOOKUP(OFFSET(FV35,0,-2),[1]Settings!$J$8:$K$27,2)</f>
        <v>0</v>
      </c>
      <c r="FW35" s="29"/>
      <c r="FX35" s="30"/>
      <c r="FY35" s="60">
        <f>IF(ISNA(VLOOKUP(FW35,[1]Settings!$B$6:$D$45,IF(GB$4="Y",2,3),FALSE)+FX35*IF(GB$4="Y",[1]Settings!$C$5,[1]Settings!$D$5)),0, VLOOKUP(FW35,[1]Settings!$B$6:$D$45,IF(GB$4="Y",2,3),FALSE)+FX35*IF(GB$4="Y",[1]Settings!$C$5,[1]Settings!$D$5))</f>
        <v>0</v>
      </c>
      <c r="FZ35" s="61">
        <f>FY35*GB$7</f>
        <v>0</v>
      </c>
      <c r="GA35" s="61">
        <f ca="1">FZ35+OFFSET(FZ35,0,-7)-EL35</f>
        <v>2.8571428571428571E-5</v>
      </c>
      <c r="GB35" s="62">
        <f t="shared" ca="1" si="67"/>
        <v>49</v>
      </c>
      <c r="GC35" s="67" t="str">
        <f>IF(GE35&gt;0,"+","")</f>
        <v/>
      </c>
      <c r="GD35" s="64">
        <f ca="1">VLOOKUP(OFFSET(GD35,0,-2),[1]Settings!$J$8:$K$27,2)</f>
        <v>0</v>
      </c>
      <c r="GE35" s="29"/>
      <c r="GF35" s="30"/>
      <c r="GG35" s="60">
        <f>IF(ISNA(VLOOKUP(GE35,[1]Settings!$B$6:$D$45,IF(GJ$4="Y",2,3),FALSE)+GF35*IF(GJ$4="Y",[1]Settings!$C$5,[1]Settings!$D$5)),0, VLOOKUP(GE35,[1]Settings!$B$6:$D$45,IF(GJ$4="Y",2,3),FALSE)+GF35*IF(GJ$4="Y",[1]Settings!$C$5,[1]Settings!$D$5))</f>
        <v>0</v>
      </c>
      <c r="GH35" s="61">
        <f>GG35*GJ$7</f>
        <v>0</v>
      </c>
      <c r="GI35" s="61">
        <f ca="1">GH35+OFFSET(GH35,0,-7)</f>
        <v>2.8571428571428571E-5</v>
      </c>
      <c r="GJ35" s="62">
        <f t="shared" ca="1" si="68"/>
        <v>50</v>
      </c>
      <c r="GK35" s="67" t="str">
        <f>IF(GM35&gt;0,"+","")</f>
        <v/>
      </c>
      <c r="GL35" s="64">
        <f ca="1">VLOOKUP(OFFSET(GL35,0,-2),[1]Settings!$J$8:$K$27,2)</f>
        <v>0</v>
      </c>
      <c r="GM35" s="29"/>
      <c r="GN35" s="30"/>
      <c r="GO35" s="60">
        <f>IF(ISNA(VLOOKUP(GM35,[1]Settings!$B$6:$D$45,IF(GR$4="Y",2,3),FALSE)+GN35*IF(GR$4="Y",[1]Settings!$C$5,[1]Settings!$D$5)),0, VLOOKUP(GM35,[1]Settings!$B$6:$D$45,IF(GR$4="Y",2,3),FALSE)+GN35*IF(GR$4="Y",[1]Settings!$C$5,[1]Settings!$D$5))</f>
        <v>0</v>
      </c>
      <c r="GP35" s="61">
        <f>GO35*GR$7</f>
        <v>0</v>
      </c>
      <c r="GQ35" s="61">
        <f ca="1">GP35+OFFSET(GP35,0,-7)-FB35</f>
        <v>2.8571428571428571E-5</v>
      </c>
      <c r="GR35" s="62">
        <f t="shared" ca="1" si="69"/>
        <v>50</v>
      </c>
      <c r="GS35" s="67" t="str">
        <f>IF(GU35&gt;0,"+","")</f>
        <v/>
      </c>
      <c r="GT35" s="64">
        <f ca="1">VLOOKUP(OFFSET(GT35,0,-2),[1]Settings!$J$8:$K$27,2)</f>
        <v>0</v>
      </c>
      <c r="GU35" s="29"/>
      <c r="GV35" s="30"/>
      <c r="GW35" s="60">
        <f>IF(ISNA(VLOOKUP(GU35,[1]Settings!$B$6:$D$45,IF(GZ$4="Y",2,3),FALSE)+GV35*IF(GZ$4="Y",[1]Settings!$C$5,[1]Settings!$D$5)),0, VLOOKUP(GU35,[1]Settings!$B$6:$D$45,IF(GZ$4="Y",2,3),FALSE)+GV35*IF(GZ$4="Y",[1]Settings!$C$5,[1]Settings!$D$5))</f>
        <v>0</v>
      </c>
      <c r="GX35" s="61">
        <f>GW35*GZ$7</f>
        <v>0</v>
      </c>
      <c r="GY35" s="61">
        <f ca="1">GX35+OFFSET(GX35,0,-7)-FJ35</f>
        <v>2.8571428571428571E-5</v>
      </c>
      <c r="GZ35" s="65">
        <f t="shared" ca="1" si="70"/>
        <v>53</v>
      </c>
      <c r="HA35" s="66"/>
      <c r="HB35" s="64"/>
      <c r="HC35" s="29"/>
      <c r="HD35" s="30"/>
      <c r="HE35" s="60">
        <f>IF(ISNA(VLOOKUP(HC35,[1]Settings!$B$6:$D$45,IF(HH$4="Y",2,3),FALSE)+HD35*IF(HH$4="Y",[1]Settings!$C$5,[1]Settings!$D$5)),0, VLOOKUP(HC35,[1]Settings!$B$6:$D$45,IF(HH$4="Y",2,3),FALSE)+HD35*IF(HH$4="Y",[1]Settings!$C$5,[1]Settings!$D$5))</f>
        <v>0</v>
      </c>
      <c r="HF35" s="61">
        <f>HE35*HH$7</f>
        <v>0</v>
      </c>
      <c r="HG35" s="61">
        <f ca="1">HF35+OFFSET(HF35,0,-7)-FR35-FZ35</f>
        <v>2.8571428571428571E-5</v>
      </c>
      <c r="HH35" s="62">
        <f t="shared" ca="1" si="72"/>
        <v>51</v>
      </c>
      <c r="HI35" s="67"/>
      <c r="HJ35" s="64"/>
      <c r="HK35" s="29">
        <v>15</v>
      </c>
      <c r="HL35" s="30"/>
      <c r="HM35" s="60">
        <f>IF(ISNA(VLOOKUP(HK35,[1]Settings!$B$6:$D$45,IF(HP$4="Y",2,3),FALSE)+HL35*IF(HP$4="Y",[1]Settings!$C$5,[1]Settings!$D$5)),0, VLOOKUP(HK35,[1]Settings!$B$6:$D$45,IF(HP$4="Y",2,3),FALSE)+HL35*IF(HP$4="Y",[1]Settings!$C$5,[1]Settings!$D$5))</f>
        <v>6</v>
      </c>
      <c r="HN35" s="61">
        <f>HM35*HP$7</f>
        <v>6</v>
      </c>
      <c r="HO35" s="61">
        <f t="shared" ca="1" si="102"/>
        <v>6.0000285714285715</v>
      </c>
      <c r="HP35" s="62">
        <f t="shared" ca="1" si="74"/>
        <v>30</v>
      </c>
      <c r="HQ35" s="67"/>
      <c r="HR35" s="64"/>
      <c r="HS35" s="29"/>
      <c r="HT35" s="30"/>
      <c r="HU35" s="60">
        <f>IF(ISNA(VLOOKUP(HS35,[1]Settings!$B$6:$D$45,IF(HX$4="Y",2,3),FALSE)+HT35*IF(HX$4="Y",[1]Settings!$C$5,[1]Settings!$D$5)),0, VLOOKUP(HS35,[1]Settings!$B$6:$D$45,IF(HX$4="Y",2,3),FALSE)+HT35*IF(HX$4="Y",[1]Settings!$C$5,[1]Settings!$D$5))</f>
        <v>0</v>
      </c>
      <c r="HV35" s="61">
        <f t="shared" si="75"/>
        <v>0</v>
      </c>
      <c r="HW35" s="61">
        <f t="shared" ca="1" si="103"/>
        <v>6.0000285714285715</v>
      </c>
      <c r="HX35" s="62">
        <f t="shared" ca="1" si="76"/>
        <v>31</v>
      </c>
      <c r="HY35" s="67"/>
      <c r="HZ35" s="64"/>
      <c r="IA35" s="29">
        <v>12</v>
      </c>
      <c r="IB35" s="30"/>
      <c r="IC35" s="60">
        <f>IF(ISNA(VLOOKUP(IA35,[1]Settings!$B$6:$D$45,IF(IF$4="Y",2,3),FALSE)+IB35*IF(IF$4="Y",[1]Settings!$C$5,[1]Settings!$D$5)),0, VLOOKUP(IA35,[1]Settings!$B$6:$D$45,IF(IF$4="Y",2,3),FALSE)+IB35*IF(IF$4="Y",[1]Settings!$C$5,[1]Settings!$D$5))</f>
        <v>9</v>
      </c>
      <c r="ID35" s="61">
        <f t="shared" si="77"/>
        <v>9</v>
      </c>
      <c r="IE35" s="61">
        <f t="shared" ca="1" si="104"/>
        <v>15.000028571428572</v>
      </c>
      <c r="IF35" s="62">
        <f t="shared" ca="1" si="78"/>
        <v>19</v>
      </c>
      <c r="IG35" s="66"/>
      <c r="IH35" s="64"/>
      <c r="II35" s="29"/>
      <c r="IJ35" s="30"/>
      <c r="IK35" s="60">
        <f>IF(ISNA(VLOOKUP(II35,[1]Settings!$B$6:$D$45,IF(IN$4="Y",2,3),FALSE)+IJ35*IF(IN$4="Y",[1]Settings!$C$5,[1]Settings!$D$5)),0, VLOOKUP(II35,[1]Settings!$B$6:$D$45,IF(IN$4="Y",2,3),FALSE)+IJ35*IF(IN$4="Y",[1]Settings!$C$5,[1]Settings!$D$5))</f>
        <v>0</v>
      </c>
      <c r="IL35" s="61">
        <f>IK35*IN$7</f>
        <v>0</v>
      </c>
      <c r="IM35" s="61">
        <f t="shared" ca="1" si="105"/>
        <v>15.000028571428572</v>
      </c>
      <c r="IN35" s="62">
        <f t="shared" ca="1" si="80"/>
        <v>19</v>
      </c>
      <c r="IO35" s="67"/>
      <c r="IP35" s="64"/>
      <c r="IQ35" s="29"/>
      <c r="IR35" s="30"/>
      <c r="IS35" s="60">
        <f>IF(ISNA(VLOOKUP(IQ35,[1]Settings!$B$6:$D$45,IF(IV$4="Y",2,3),FALSE)+IR35*IF(IV$4="Y",[1]Settings!$C$5,[1]Settings!$D$5)),0, VLOOKUP(IQ35,[1]Settings!$B$6:$D$45,IF(IV$4="Y",2,3),FALSE)+IR35*IF(IV$4="Y",[1]Settings!$C$5,[1]Settings!$D$5))</f>
        <v>0</v>
      </c>
      <c r="IT35" s="61">
        <f t="shared" si="81"/>
        <v>0</v>
      </c>
      <c r="IU35" s="61">
        <f t="shared" ca="1" si="106"/>
        <v>9.0000285714285724</v>
      </c>
      <c r="IV35" s="62">
        <f t="shared" ca="1" si="82"/>
        <v>25</v>
      </c>
      <c r="IW35" s="67"/>
      <c r="IX35" s="64"/>
      <c r="IY35" s="29"/>
      <c r="IZ35" s="30"/>
      <c r="JA35" s="60">
        <f>IF(ISNA(VLOOKUP(IY35,[1]Settings!$B$6:$D$45,IF(JD$4="Y",2,3),FALSE)+IZ35*IF(JD$4="Y",[1]Settings!$C$5,[1]Settings!$D$5)),0, VLOOKUP(IY35,[1]Settings!$B$6:$D$45,IF(JD$4="Y",2,3),FALSE)+IZ35*IF(JD$4="Y",[1]Settings!$C$5,[1]Settings!$D$5))</f>
        <v>0</v>
      </c>
      <c r="JB35" s="61">
        <f t="shared" si="83"/>
        <v>0</v>
      </c>
      <c r="JC35" s="61">
        <f t="shared" ca="1" si="107"/>
        <v>9.0000285714285724</v>
      </c>
      <c r="JD35" s="62">
        <f t="shared" ca="1" si="84"/>
        <v>31</v>
      </c>
      <c r="JE35" s="67"/>
      <c r="JF35" s="64"/>
      <c r="JG35" s="29"/>
      <c r="JH35" s="30"/>
      <c r="JI35" s="60">
        <f>IF(ISNA(VLOOKUP(JG35,[1]Settings!$B$6:$D$45,IF(JL$4="Y",2,3),FALSE)+JH35*IF(JL$4="Y",[1]Settings!$C$5,[1]Settings!$D$5)),0, VLOOKUP(JG35,[1]Settings!$B$6:$D$45,IF(JL$4="Y",2,3),FALSE)+JH35*IF(JL$4="Y",[1]Settings!$C$5,[1]Settings!$D$5))</f>
        <v>0</v>
      </c>
      <c r="JJ35" s="61">
        <f t="shared" si="85"/>
        <v>0</v>
      </c>
      <c r="JK35" s="61">
        <f t="shared" ca="1" si="108"/>
        <v>2.8571428572377044E-5</v>
      </c>
      <c r="JL35" s="62">
        <f t="shared" ca="1" si="86"/>
        <v>55</v>
      </c>
    </row>
    <row r="36" spans="1:272">
      <c r="A36" s="59" t="s">
        <v>116</v>
      </c>
      <c r="B36" s="59"/>
      <c r="D36" s="30"/>
      <c r="E36" s="60">
        <f>IF(ISNA(VLOOKUP(C36,[1]Settings!$B$6:$D$45,IF(H$4="Y",2,3),FALSE)+D36*IF(H$4="Y",[1]Settings!$C$5,[1]Settings!$D$5)),0, VLOOKUP(C36,[1]Settings!$B$6:$D$45,IF(H$4="Y",2,3),FALSE)+D36*IF(H$4="Y",[1]Settings!$C$5,[1]Settings!$D$5))</f>
        <v>0</v>
      </c>
      <c r="F36" s="61">
        <f t="shared" si="0"/>
        <v>0</v>
      </c>
      <c r="G36" s="61">
        <f t="shared" si="1"/>
        <v>2.7777777777777779E-5</v>
      </c>
      <c r="H36" s="62">
        <f t="shared" si="2"/>
        <v>42</v>
      </c>
      <c r="I36" s="63" t="str">
        <f t="shared" si="3"/>
        <v/>
      </c>
      <c r="J36" s="64">
        <f ca="1">VLOOKUP(OFFSET(J36,0,-2),[1]Settings!$F$8:$G$27,2)</f>
        <v>0</v>
      </c>
      <c r="L36" s="30"/>
      <c r="M36" s="60">
        <f>IF(ISNA(VLOOKUP(K36,[1]Settings!$B$6:$D$45,IF(P$4="Y",2,3),FALSE)+L36*IF(P$4="Y",[1]Settings!$C$5,[1]Settings!$D$5)),0, VLOOKUP(K36,[1]Settings!$B$6:$D$45,IF(P$4="Y",2,3),FALSE)+L36*IF(P$4="Y",[1]Settings!$C$5,[1]Settings!$D$5))</f>
        <v>0</v>
      </c>
      <c r="N36" s="61">
        <f t="shared" si="4"/>
        <v>0</v>
      </c>
      <c r="O36" s="61">
        <f t="shared" ca="1" si="5"/>
        <v>2.7777777777777779E-5</v>
      </c>
      <c r="P36" s="62">
        <f t="shared" ca="1" si="6"/>
        <v>42</v>
      </c>
      <c r="Q36" s="63" t="str">
        <f t="shared" si="7"/>
        <v/>
      </c>
      <c r="R36" s="64">
        <f ca="1">VLOOKUP(OFFSET(R36,0,-2),[1]Settings!$F$8:$G$27,2)</f>
        <v>0</v>
      </c>
      <c r="T36" s="30"/>
      <c r="U36" s="60">
        <f>IF(ISNA(VLOOKUP(S36,[1]Settings!$B$6:$D$45,IF(X$4="Y",2,3),FALSE)+T36*IF(X$4="Y",[1]Settings!$C$5,[1]Settings!$D$5)),0, VLOOKUP(S36,[1]Settings!$B$6:$D$45,IF(X$4="Y",2,3),FALSE)+T36*IF(X$4="Y",[1]Settings!$C$5,[1]Settings!$D$5))</f>
        <v>0</v>
      </c>
      <c r="V36" s="61">
        <f t="shared" si="8"/>
        <v>0</v>
      </c>
      <c r="W36" s="61">
        <f t="shared" ca="1" si="9"/>
        <v>2.7777777777777779E-5</v>
      </c>
      <c r="X36" s="62">
        <f t="shared" ca="1" si="10"/>
        <v>43</v>
      </c>
      <c r="Y36" s="63" t="str">
        <f t="shared" si="11"/>
        <v/>
      </c>
      <c r="Z36" s="64">
        <f ca="1">VLOOKUP(OFFSET(Z36,0,-2),[1]Settings!$F$8:$G$27,2)</f>
        <v>0</v>
      </c>
      <c r="AB36" s="30"/>
      <c r="AC36" s="60">
        <f>IF(ISNA(VLOOKUP(AA36,[1]Settings!$B$6:$D$45,IF(AF$4="Y",2,3),FALSE)+AB36*IF(AF$4="Y",[1]Settings!$C$5,[1]Settings!$D$5)),0, VLOOKUP(AA36,[1]Settings!$B$6:$D$45,IF(AF$4="Y",2,3),FALSE)+AB36*IF(AF$4="Y",[1]Settings!$C$5,[1]Settings!$D$5))</f>
        <v>0</v>
      </c>
      <c r="AD36" s="61">
        <f t="shared" si="12"/>
        <v>0</v>
      </c>
      <c r="AE36" s="61">
        <f t="shared" ca="1" si="13"/>
        <v>2.7777777777777779E-5</v>
      </c>
      <c r="AF36" s="62">
        <f t="shared" ca="1" si="14"/>
        <v>45</v>
      </c>
      <c r="AG36" s="63" t="str">
        <f t="shared" si="15"/>
        <v/>
      </c>
      <c r="AH36" s="64">
        <f ca="1">VLOOKUP(OFFSET(AH36,0,-2),[1]Settings!$F$8:$G$27,2)</f>
        <v>0</v>
      </c>
      <c r="AJ36" s="30"/>
      <c r="AK36" s="60">
        <f>IF(ISNA(VLOOKUP(AI36,[1]Settings!$B$6:$D$45,IF(AN$4="Y",2,3),FALSE)+AJ36*IF(AN$4="Y",[1]Settings!$C$5,[1]Settings!$D$5)),0, VLOOKUP(AI36,[1]Settings!$B$6:$D$45,IF(AN$4="Y",2,3),FALSE)+AJ36*IF(AN$4="Y",[1]Settings!$C$5,[1]Settings!$D$5))</f>
        <v>0</v>
      </c>
      <c r="AL36" s="61">
        <f t="shared" si="16"/>
        <v>0</v>
      </c>
      <c r="AM36" s="61">
        <f t="shared" ca="1" si="17"/>
        <v>2.7777777777777779E-5</v>
      </c>
      <c r="AN36" s="62">
        <f t="shared" ca="1" si="18"/>
        <v>45</v>
      </c>
      <c r="AO36" s="63" t="str">
        <f t="shared" si="19"/>
        <v/>
      </c>
      <c r="AP36" s="64">
        <f ca="1">VLOOKUP(OFFSET(AP36,0,-2),[1]Settings!$F$8:$G$27,2)</f>
        <v>0</v>
      </c>
      <c r="AR36" s="30"/>
      <c r="AS36" s="60">
        <f>IF(ISNA(VLOOKUP(AQ36,[1]Settings!$B$6:$D$45,IF(AV$4="Y",2,3),FALSE)+AR36*IF(AV$4="Y",[1]Settings!$C$5,[1]Settings!$D$5)),0, VLOOKUP(AQ36,[1]Settings!$B$6:$D$45,IF(AV$4="Y",2,3),FALSE)+AR36*IF(AV$4="Y",[1]Settings!$C$5,[1]Settings!$D$5))</f>
        <v>0</v>
      </c>
      <c r="AT36" s="61">
        <f t="shared" si="20"/>
        <v>0</v>
      </c>
      <c r="AU36" s="61">
        <f t="shared" ca="1" si="21"/>
        <v>2.7777777777777779E-5</v>
      </c>
      <c r="AV36" s="62">
        <f t="shared" ca="1" si="22"/>
        <v>46</v>
      </c>
      <c r="AW36" s="63" t="str">
        <f t="shared" si="23"/>
        <v/>
      </c>
      <c r="AX36" s="64">
        <f ca="1">VLOOKUP(OFFSET(AX36,0,-2),[1]Settings!$F$8:$G$27,2)</f>
        <v>0</v>
      </c>
      <c r="AZ36" s="30"/>
      <c r="BA36" s="60">
        <f>IF(ISNA(VLOOKUP(AY36,[1]Settings!$B$6:$D$45,IF(BD$4="Y",2,3),FALSE)+AZ36*IF(BD$4="Y",[1]Settings!$C$5,[1]Settings!$D$5)),0, VLOOKUP(AY36,[1]Settings!$B$6:$D$45,IF(BD$4="Y",2,3),FALSE)+AZ36*IF(BD$4="Y",[1]Settings!$C$5,[1]Settings!$D$5))</f>
        <v>0</v>
      </c>
      <c r="BB36" s="61">
        <f t="shared" si="24"/>
        <v>0</v>
      </c>
      <c r="BC36" s="61">
        <f t="shared" ca="1" si="25"/>
        <v>2.7777777777777779E-5</v>
      </c>
      <c r="BD36" s="62">
        <f t="shared" ca="1" si="26"/>
        <v>46</v>
      </c>
      <c r="BE36" s="63" t="str">
        <f t="shared" si="27"/>
        <v/>
      </c>
      <c r="BF36" s="64">
        <f ca="1">VLOOKUP(OFFSET(BF36,0,-2),[1]Settings!$F$8:$G$27,2)</f>
        <v>0</v>
      </c>
      <c r="BH36" s="30"/>
      <c r="BI36" s="60">
        <f>IF(ISNA(VLOOKUP(BG36,[1]Settings!$B$6:$D$45,IF(BL$4="Y",2,3),FALSE)+BH36*IF(BL$4="Y",[1]Settings!$C$5,[1]Settings!$D$5)),0, VLOOKUP(BG36,[1]Settings!$B$6:$D$45,IF(BL$4="Y",2,3),FALSE)+BH36*IF(BL$4="Y",[1]Settings!$C$5,[1]Settings!$D$5))</f>
        <v>0</v>
      </c>
      <c r="BJ36" s="61">
        <f t="shared" si="28"/>
        <v>0</v>
      </c>
      <c r="BK36" s="61">
        <f t="shared" ca="1" si="29"/>
        <v>2.7777777777777779E-5</v>
      </c>
      <c r="BL36" s="62">
        <f t="shared" ca="1" si="30"/>
        <v>47</v>
      </c>
      <c r="BM36" s="63" t="str">
        <f t="shared" si="31"/>
        <v/>
      </c>
      <c r="BN36" s="64">
        <f ca="1">VLOOKUP(OFFSET(BN36,0,-2),[1]Settings!$F$8:$G$27,2)</f>
        <v>0</v>
      </c>
      <c r="BP36" s="30"/>
      <c r="BQ36" s="60">
        <f>IF(ISNA(VLOOKUP(BO36,[1]Settings!$B$6:$D$45,IF(BT$4="Y",2,3),FALSE)+BP36*IF(BT$4="Y",[1]Settings!$C$5,[1]Settings!$D$5)),0, VLOOKUP(BO36,[1]Settings!$B$6:$D$45,IF(BT$4="Y",2,3),FALSE)+BP36*IF(BT$4="Y",[1]Settings!$C$5,[1]Settings!$D$5))</f>
        <v>0</v>
      </c>
      <c r="BR36" s="61">
        <f t="shared" si="32"/>
        <v>0</v>
      </c>
      <c r="BS36" s="61">
        <f t="shared" ca="1" si="33"/>
        <v>2.7777777777777779E-5</v>
      </c>
      <c r="BT36" s="62">
        <f t="shared" ca="1" si="34"/>
        <v>48</v>
      </c>
      <c r="BU36" s="63" t="str">
        <f t="shared" si="35"/>
        <v>+</v>
      </c>
      <c r="BV36" s="64">
        <f ca="1">VLOOKUP(OFFSET(BV36,0,-2),[1]Settings!$F$8:$G$27,2)</f>
        <v>0</v>
      </c>
      <c r="BW36" s="29">
        <v>12</v>
      </c>
      <c r="BX36" s="30"/>
      <c r="BY36" s="60">
        <f>IF(ISNA(VLOOKUP(BW36,[1]Settings!$B$6:$D$45,IF(CB$4="Y",2,3),FALSE)+BX36*IF(CB$4="Y",[1]Settings!$C$5,[1]Settings!$D$5)),0, VLOOKUP(BW36,[1]Settings!$B$6:$D$45,IF(CB$4="Y",2,3),FALSE)+BX36*IF(CB$4="Y",[1]Settings!$C$5,[1]Settings!$D$5))</f>
        <v>9</v>
      </c>
      <c r="BZ36" s="61">
        <f t="shared" si="36"/>
        <v>3.42</v>
      </c>
      <c r="CA36" s="61">
        <f t="shared" ca="1" si="37"/>
        <v>3.4200277777777779</v>
      </c>
      <c r="CB36" s="62">
        <f t="shared" ca="1" si="38"/>
        <v>27</v>
      </c>
      <c r="CC36" s="63" t="str">
        <f t="shared" si="39"/>
        <v/>
      </c>
      <c r="CD36" s="64">
        <f ca="1">VLOOKUP(OFFSET(CD36,0,-2),[1]Settings!$F$8:$G$27,2)</f>
        <v>0</v>
      </c>
      <c r="CF36" s="30"/>
      <c r="CG36" s="60">
        <f>IF(ISNA(VLOOKUP(CE36,[1]Settings!$B$6:$D$45,IF(CJ$4="Y",2,3),FALSE)+CF36*IF(CJ$4="Y",[1]Settings!$C$5,[1]Settings!$D$5)),0, VLOOKUP(CE36,[1]Settings!$B$6:$D$45,IF(CJ$4="Y",2,3),FALSE)+CF36*IF(CJ$4="Y",[1]Settings!$C$5,[1]Settings!$D$5))</f>
        <v>0</v>
      </c>
      <c r="CH36" s="61">
        <f t="shared" si="40"/>
        <v>0</v>
      </c>
      <c r="CI36" s="61">
        <f t="shared" ca="1" si="41"/>
        <v>3.4200277777777779</v>
      </c>
      <c r="CJ36" s="65">
        <f t="shared" ca="1" si="42"/>
        <v>32</v>
      </c>
      <c r="CK36" s="66" t="str">
        <f t="shared" si="114"/>
        <v/>
      </c>
      <c r="CL36" s="64">
        <f ca="1">VLOOKUP(OFFSET(CL36,0,-2),[1]Settings!$J$8:$K$27,2)</f>
        <v>0</v>
      </c>
      <c r="CN36" s="30"/>
      <c r="CO36" s="60">
        <f>IF(ISNA(VLOOKUP(CM36,[1]Settings!$B$6:$D$45,IF(CR$4="Y",2,3),FALSE)+CN36*IF(CR$4="Y",[1]Settings!$C$5,[1]Settings!$D$5)),0, VLOOKUP(CM36,[1]Settings!$B$6:$D$45,IF(CR$4="Y",2,3),FALSE)+CN36*IF(CR$4="Y",[1]Settings!$C$5,[1]Settings!$D$5))</f>
        <v>0</v>
      </c>
      <c r="CP36" s="61">
        <f t="shared" ca="1" si="43"/>
        <v>0</v>
      </c>
      <c r="CQ36" s="61">
        <f t="shared" ca="1" si="44"/>
        <v>3.4200277777777779</v>
      </c>
      <c r="CR36" s="65">
        <f t="shared" ca="1" si="45"/>
        <v>33</v>
      </c>
      <c r="CS36" s="63" t="str">
        <f>IF(CU36&gt;0,"+","")</f>
        <v/>
      </c>
      <c r="CT36" s="64">
        <f ca="1">VLOOKUP(OFFSET(CT36,0,-2),[1]Settings!$J$8:$K$27,2)</f>
        <v>0</v>
      </c>
      <c r="CU36" s="29"/>
      <c r="CV36" s="30"/>
      <c r="CW36" s="60">
        <f>IF(ISNA(VLOOKUP(CU36,[1]Settings!$B$6:$D$45,IF(CZ$4="Y",2,3),FALSE)+CV36*IF(CZ$4="Y",[1]Settings!$C$5,[1]Settings!$D$5)),0, VLOOKUP(CU36,[1]Settings!$B$6:$D$45,IF(CZ$4="Y",2,3),FALSE)+CV36*IF(CZ$4="Y",[1]Settings!$C$5,[1]Settings!$D$5))</f>
        <v>0</v>
      </c>
      <c r="CX36" s="61">
        <f t="shared" ca="1" si="46"/>
        <v>0</v>
      </c>
      <c r="CY36" s="61">
        <f t="shared" ca="1" si="47"/>
        <v>3.4200277777777779</v>
      </c>
      <c r="CZ36" s="62">
        <f t="shared" ca="1" si="48"/>
        <v>36</v>
      </c>
      <c r="DA36" s="63" t="str">
        <f>IF(DC36&gt;0,"+","")</f>
        <v/>
      </c>
      <c r="DB36" s="64">
        <f ca="1">VLOOKUP(OFFSET(DB36,0,-2),[1]Settings!$J$8:$K$27,2)</f>
        <v>0</v>
      </c>
      <c r="DC36" s="29"/>
      <c r="DD36" s="30"/>
      <c r="DE36" s="60">
        <f>IF(ISNA(VLOOKUP(DC36,[1]Settings!$B$6:$D$45,IF(DH$4="Y",2,3),FALSE)+DD36*IF(DH$4="Y",[1]Settings!$C$5,[1]Settings!$D$5)),0, VLOOKUP(DC36,[1]Settings!$B$6:$D$45,IF(DH$4="Y",2,3),FALSE)+DD36*IF(DH$4="Y",[1]Settings!$C$5,[1]Settings!$D$5))</f>
        <v>0</v>
      </c>
      <c r="DF36" s="61">
        <f t="shared" ca="1" si="49"/>
        <v>0</v>
      </c>
      <c r="DG36" s="61">
        <f t="shared" ca="1" si="50"/>
        <v>2.7777777777959756E-5</v>
      </c>
      <c r="DH36" s="62">
        <f t="shared" ca="1" si="51"/>
        <v>61</v>
      </c>
      <c r="DI36" s="63" t="str">
        <f>IF(DK36&gt;0,"+","")</f>
        <v/>
      </c>
      <c r="DJ36" s="64">
        <f ca="1">VLOOKUP(OFFSET(DJ36,0,-2),[1]Settings!$J$8:$K$27,2)</f>
        <v>0</v>
      </c>
      <c r="DK36" s="29"/>
      <c r="DL36" s="30"/>
      <c r="DM36" s="60">
        <f>IF(ISNA(VLOOKUP(DK36,[1]Settings!$B$6:$D$45,IF(DP$4="Y",2,3),FALSE)+DL36*IF(DP$4="Y",[1]Settings!$C$5,[1]Settings!$D$5)),0, VLOOKUP(DK36,[1]Settings!$B$6:$D$45,IF(DP$4="Y",2,3),FALSE)+DL36*IF(DP$4="Y",[1]Settings!$C$5,[1]Settings!$D$5))</f>
        <v>0</v>
      </c>
      <c r="DN36" s="61">
        <f t="shared" ca="1" si="52"/>
        <v>0</v>
      </c>
      <c r="DO36" s="61">
        <f t="shared" ca="1" si="53"/>
        <v>2.7777777777959756E-5</v>
      </c>
      <c r="DP36" s="62">
        <f t="shared" ca="1" si="54"/>
        <v>58</v>
      </c>
      <c r="DQ36" s="63" t="str">
        <f>IF(DS36&gt;0,"+","")</f>
        <v/>
      </c>
      <c r="DR36" s="64">
        <f ca="1">VLOOKUP(OFFSET(DR36,0,-2),[1]Settings!$J$8:$K$27,2)</f>
        <v>0</v>
      </c>
      <c r="DS36" s="29"/>
      <c r="DT36" s="30"/>
      <c r="DU36" s="60">
        <f>IF(ISNA(VLOOKUP(DS36,[1]Settings!$B$6:$D$45,IF(DX$4="Y",2,3),FALSE)+DT36*IF(DX$4="Y",[1]Settings!$C$5,[1]Settings!$D$5)),0, VLOOKUP(DS36,[1]Settings!$B$6:$D$45,IF(DX$4="Y",2,3),FALSE)+DT36*IF(DX$4="Y",[1]Settings!$C$5,[1]Settings!$D$5))</f>
        <v>0</v>
      </c>
      <c r="DV36" s="61">
        <f t="shared" ca="1" si="55"/>
        <v>0</v>
      </c>
      <c r="DW36" s="61">
        <f t="shared" ca="1" si="87"/>
        <v>2.7777777777959756E-5</v>
      </c>
      <c r="DX36" s="62">
        <f t="shared" ca="1" si="56"/>
        <v>58</v>
      </c>
      <c r="DY36" s="63" t="s">
        <v>93</v>
      </c>
      <c r="DZ36" s="64">
        <f ca="1">VLOOKUP(OFFSET(DZ36,0,-2),[1]Settings!$J$8:$K$27,2)</f>
        <v>0</v>
      </c>
      <c r="EA36" s="29">
        <v>19</v>
      </c>
      <c r="EB36" s="30"/>
      <c r="EC36" s="60">
        <f>IF(ISNA(VLOOKUP(EA36,[1]Settings!$B$6:$D$45,IF(EF$4="Y",2,3),FALSE)+EB36*IF(EF$4="Y",[1]Settings!$C$5,[1]Settings!$D$5)),0, VLOOKUP(EA36,[1]Settings!$B$6:$D$45,IF(EF$4="Y",2,3),FALSE)+EB36*IF(EF$4="Y",[1]Settings!$C$5,[1]Settings!$D$5))</f>
        <v>2</v>
      </c>
      <c r="ED36" s="61">
        <f t="shared" ca="1" si="88"/>
        <v>1.8399999999999999</v>
      </c>
      <c r="EE36" s="61">
        <f t="shared" ca="1" si="57"/>
        <v>1.8400277777777778</v>
      </c>
      <c r="EF36" s="65">
        <f t="shared" ca="1" si="58"/>
        <v>35</v>
      </c>
      <c r="EG36" s="66"/>
      <c r="EH36" s="64">
        <f ca="1">VLOOKUP(OFFSET(EH36,0,-2),[1]Settings!$J$8:$K$27,2)</f>
        <v>0</v>
      </c>
      <c r="EI36" s="29"/>
      <c r="EJ36" s="30"/>
      <c r="EK36" s="60">
        <f>IF(ISNA(VLOOKUP(EI36,[1]Settings!$B$6:$D$45,IF(EN$4="Y",2,3),FALSE)+EJ36*IF(EN$4="Y",[1]Settings!$C$5,[1]Settings!$D$5)),0, VLOOKUP(EI36,[1]Settings!$B$6:$D$45,IF(EN$4="Y",2,3),FALSE)+EJ36*IF(EN$4="Y",[1]Settings!$C$5,[1]Settings!$D$5))</f>
        <v>0</v>
      </c>
      <c r="EL36" s="61">
        <f t="shared" ca="1" si="89"/>
        <v>0</v>
      </c>
      <c r="EM36" s="61">
        <f t="shared" ca="1" si="115"/>
        <v>1.8400277777777778</v>
      </c>
      <c r="EN36" s="65">
        <f t="shared" ca="1" si="59"/>
        <v>36</v>
      </c>
      <c r="EO36" s="63"/>
      <c r="EP36" s="64">
        <f ca="1">VLOOKUP(OFFSET(EP36,0,-2),[1]Settings!$J$8:$K$27,2)</f>
        <v>0</v>
      </c>
      <c r="EQ36" s="29"/>
      <c r="ER36" s="30"/>
      <c r="ES36" s="60">
        <f>IF(ISNA(VLOOKUP(EQ36,[1]Settings!$B$6:$D$45,IF(EV$4="Y",2,3),FALSE)+ER36*IF(EV$4="Y",[1]Settings!$C$5,[1]Settings!$D$5)),0, VLOOKUP(EQ36,[1]Settings!$B$6:$D$45,IF(EV$4="Y",2,3),FALSE)+ER36*IF(EV$4="Y",[1]Settings!$C$5,[1]Settings!$D$5))</f>
        <v>0</v>
      </c>
      <c r="ET36" s="61">
        <f t="shared" ca="1" si="60"/>
        <v>0</v>
      </c>
      <c r="EU36" s="61">
        <f t="shared" ca="1" si="90"/>
        <v>1.8400277777777778</v>
      </c>
      <c r="EV36" s="62">
        <f t="shared" ca="1" si="61"/>
        <v>38</v>
      </c>
      <c r="EW36" s="63"/>
      <c r="EX36" s="64">
        <f ca="1">VLOOKUP(OFFSET(EX36,0,-2),[1]Settings!$J$8:$K$27,2)</f>
        <v>0</v>
      </c>
      <c r="EY36" s="29"/>
      <c r="EZ36" s="30"/>
      <c r="FA36" s="60">
        <f>IF(ISNA(VLOOKUP(EY36,[1]Settings!$B$6:$D$45,IF(FD$4="Y",2,3),FALSE)+EZ36*IF(FD$4="Y",[1]Settings!$C$5,[1]Settings!$D$5)),0, VLOOKUP(EY36,[1]Settings!$B$6:$D$45,IF(FD$4="Y",2,3),FALSE)+EZ36*IF(FD$4="Y",[1]Settings!$C$5,[1]Settings!$D$5))</f>
        <v>0</v>
      </c>
      <c r="FB36" s="61">
        <f t="shared" ca="1" si="118"/>
        <v>0</v>
      </c>
      <c r="FC36" s="61">
        <f t="shared" ca="1" si="91"/>
        <v>1.8400277777777778</v>
      </c>
      <c r="FD36" s="62">
        <f t="shared" ca="1" si="63"/>
        <v>34</v>
      </c>
      <c r="FE36" s="63"/>
      <c r="FF36" s="64">
        <f ca="1">VLOOKUP(OFFSET(FF36,0,-2),[1]Settings!$J$8:$K$27,2)</f>
        <v>0</v>
      </c>
      <c r="FG36" s="29">
        <v>9</v>
      </c>
      <c r="FH36" s="30"/>
      <c r="FI36" s="60">
        <f>IF(ISNA(VLOOKUP(FG36,[1]Settings!$B$6:$D$45,IF(FL$4="Y",2,3),FALSE)+FH36*IF(FL$4="Y",[1]Settings!$C$5,[1]Settings!$D$5)),0, VLOOKUP(FG36,[1]Settings!$B$6:$D$45,IF(FL$4="Y",2,3),FALSE)+FH36*IF(FL$4="Y",[1]Settings!$C$5,[1]Settings!$D$5))</f>
        <v>12</v>
      </c>
      <c r="FJ36" s="61">
        <f t="shared" ca="1" si="117"/>
        <v>10.08</v>
      </c>
      <c r="FK36" s="61">
        <f t="shared" ca="1" si="116"/>
        <v>10.080027777777778</v>
      </c>
      <c r="FL36" s="62">
        <f t="shared" ca="1" si="64"/>
        <v>24</v>
      </c>
      <c r="FM36" s="66"/>
      <c r="FN36" s="64">
        <f ca="1">VLOOKUP(OFFSET(FN36,0,-2),[1]Settings!$J$8:$K$27,2)</f>
        <v>0</v>
      </c>
      <c r="FO36" s="29">
        <v>13</v>
      </c>
      <c r="FP36" s="30"/>
      <c r="FQ36" s="60">
        <f>IF(ISNA(VLOOKUP(FO36,[1]Settings!$B$6:$D$45,IF(FT$4="Y",2,3),FALSE)+FP36*IF(FT$4="Y",[1]Settings!$C$5,[1]Settings!$D$5)),0, VLOOKUP(FO36,[1]Settings!$B$6:$D$45,IF(FT$4="Y",2,3),FALSE)+FP36*IF(FT$4="Y",[1]Settings!$C$5,[1]Settings!$D$5))</f>
        <v>8</v>
      </c>
      <c r="FR36" s="61">
        <f t="shared" ca="1" si="65"/>
        <v>6.56</v>
      </c>
      <c r="FS36" s="61">
        <f t="shared" ca="1" si="92"/>
        <v>16.640027777777778</v>
      </c>
      <c r="FT36" s="62">
        <f t="shared" ca="1" si="66"/>
        <v>17</v>
      </c>
      <c r="FU36" s="67"/>
      <c r="FV36" s="64"/>
      <c r="FW36" s="29">
        <v>7</v>
      </c>
      <c r="FX36" s="30"/>
      <c r="FY36" s="60">
        <f>IF(ISNA(VLOOKUP(FW36,[1]Settings!$B$6:$D$45,IF(GB$4="Y",2,3),FALSE)+FX36*IF(GB$4="Y",[1]Settings!$C$5,[1]Settings!$D$5)),0, VLOOKUP(FW36,[1]Settings!$B$6:$D$45,IF(GB$4="Y",2,3),FALSE)+FX36*IF(GB$4="Y",[1]Settings!$C$5,[1]Settings!$D$5))</f>
        <v>14</v>
      </c>
      <c r="FZ36" s="61">
        <f t="shared" si="93"/>
        <v>14</v>
      </c>
      <c r="GA36" s="61">
        <f t="shared" ca="1" si="94"/>
        <v>30.640027777777778</v>
      </c>
      <c r="GB36" s="62">
        <f t="shared" ca="1" si="67"/>
        <v>13</v>
      </c>
      <c r="GC36" s="67"/>
      <c r="GD36" s="64"/>
      <c r="GE36" s="29">
        <v>18</v>
      </c>
      <c r="GF36" s="30"/>
      <c r="GG36" s="60">
        <f>IF(ISNA(VLOOKUP(GE36,[1]Settings!$B$6:$D$45,IF(GJ$4="Y",2,3),FALSE)+GF36*IF(GJ$4="Y",[1]Settings!$C$5,[1]Settings!$D$5)),0, VLOOKUP(GE36,[1]Settings!$B$6:$D$45,IF(GJ$4="Y",2,3),FALSE)+GF36*IF(GJ$4="Y",[1]Settings!$C$5,[1]Settings!$D$5))</f>
        <v>3</v>
      </c>
      <c r="GH36" s="61">
        <f t="shared" si="95"/>
        <v>3</v>
      </c>
      <c r="GI36" s="61">
        <f t="shared" ca="1" si="96"/>
        <v>33.640027777777775</v>
      </c>
      <c r="GJ36" s="62">
        <f t="shared" ca="1" si="68"/>
        <v>12</v>
      </c>
      <c r="GK36" s="67"/>
      <c r="GL36" s="64"/>
      <c r="GM36" s="29">
        <v>6</v>
      </c>
      <c r="GN36" s="30">
        <v>1</v>
      </c>
      <c r="GO36" s="60">
        <f>IF(ISNA(VLOOKUP(GM36,[1]Settings!$B$6:$D$45,IF(GR$4="Y",2,3),FALSE)+GN36*IF(GR$4="Y",[1]Settings!$C$5,[1]Settings!$D$5)),0, VLOOKUP(GM36,[1]Settings!$B$6:$D$45,IF(GR$4="Y",2,3),FALSE)+GN36*IF(GR$4="Y",[1]Settings!$C$5,[1]Settings!$D$5))</f>
        <v>16</v>
      </c>
      <c r="GP36" s="61">
        <f t="shared" si="123"/>
        <v>16</v>
      </c>
      <c r="GQ36" s="61">
        <f t="shared" ca="1" si="98"/>
        <v>49.640027777777775</v>
      </c>
      <c r="GR36" s="62">
        <f t="shared" ca="1" si="69"/>
        <v>5</v>
      </c>
      <c r="GS36" s="67"/>
      <c r="GT36" s="64"/>
      <c r="GU36" s="29"/>
      <c r="GV36" s="30"/>
      <c r="GW36" s="60">
        <f>IF(ISNA(VLOOKUP(GU36,[1]Settings!$B$6:$D$45,IF(GZ$4="Y",2,3),FALSE)+GV36*IF(GZ$4="Y",[1]Settings!$C$5,[1]Settings!$D$5)),0, VLOOKUP(GU36,[1]Settings!$B$6:$D$45,IF(GZ$4="Y",2,3),FALSE)+GV36*IF(GZ$4="Y",[1]Settings!$C$5,[1]Settings!$D$5))</f>
        <v>0</v>
      </c>
      <c r="GX36" s="61">
        <f t="shared" si="124"/>
        <v>0</v>
      </c>
      <c r="GY36" s="61">
        <f t="shared" ca="1" si="100"/>
        <v>39.560027777777776</v>
      </c>
      <c r="GZ36" s="65">
        <f t="shared" ca="1" si="70"/>
        <v>9</v>
      </c>
      <c r="HA36" s="66"/>
      <c r="HB36" s="64"/>
      <c r="HC36" s="29"/>
      <c r="HD36" s="30"/>
      <c r="HE36" s="60">
        <f>IF(ISNA(VLOOKUP(HC36,[1]Settings!$B$6:$D$45,IF(HH$4="Y",2,3),FALSE)+HD36*IF(HH$4="Y",[1]Settings!$C$5,[1]Settings!$D$5)),0, VLOOKUP(HC36,[1]Settings!$B$6:$D$45,IF(HH$4="Y",2,3),FALSE)+HD36*IF(HH$4="Y",[1]Settings!$C$5,[1]Settings!$D$5))</f>
        <v>0</v>
      </c>
      <c r="HF36" s="61">
        <f t="shared" si="71"/>
        <v>0</v>
      </c>
      <c r="HG36" s="61">
        <f t="shared" ca="1" si="101"/>
        <v>19.000027777777774</v>
      </c>
      <c r="HH36" s="62">
        <f t="shared" ca="1" si="72"/>
        <v>18</v>
      </c>
      <c r="HI36" s="67"/>
      <c r="HJ36" s="64"/>
      <c r="HK36" s="29"/>
      <c r="HL36" s="30"/>
      <c r="HM36" s="60">
        <f>IF(ISNA(VLOOKUP(HK36,[1]Settings!$B$6:$D$45,IF(HP$4="Y",2,3),FALSE)+HL36*IF(HP$4="Y",[1]Settings!$C$5,[1]Settings!$D$5)),0, VLOOKUP(HK36,[1]Settings!$B$6:$D$45,IF(HP$4="Y",2,3),FALSE)+HL36*IF(HP$4="Y",[1]Settings!$C$5,[1]Settings!$D$5))</f>
        <v>0</v>
      </c>
      <c r="HN36" s="61">
        <f t="shared" si="73"/>
        <v>0</v>
      </c>
      <c r="HO36" s="61">
        <f t="shared" ca="1" si="102"/>
        <v>16.000027777777774</v>
      </c>
      <c r="HP36" s="62">
        <f t="shared" ca="1" si="74"/>
        <v>26</v>
      </c>
      <c r="HQ36" s="67"/>
      <c r="HR36" s="64"/>
      <c r="HS36" s="29"/>
      <c r="HT36" s="30"/>
      <c r="HU36" s="60">
        <f>IF(ISNA(VLOOKUP(HS36,[1]Settings!$B$6:$D$45,IF(HX$4="Y",2,3),FALSE)+HT36*IF(HX$4="Y",[1]Settings!$C$5,[1]Settings!$D$5)),0, VLOOKUP(HS36,[1]Settings!$B$6:$D$45,IF(HX$4="Y",2,3),FALSE)+HT36*IF(HX$4="Y",[1]Settings!$C$5,[1]Settings!$D$5))</f>
        <v>0</v>
      </c>
      <c r="HV36" s="61">
        <f t="shared" si="75"/>
        <v>0</v>
      </c>
      <c r="HW36" s="61">
        <f t="shared" ca="1" si="103"/>
        <v>2.7777777773962953E-5</v>
      </c>
      <c r="HX36" s="62">
        <f t="shared" ca="1" si="76"/>
        <v>54</v>
      </c>
      <c r="HY36" s="67"/>
      <c r="HZ36" s="64"/>
      <c r="IA36" s="29"/>
      <c r="IB36" s="30"/>
      <c r="IC36" s="60">
        <f>IF(ISNA(VLOOKUP(IA36,[1]Settings!$B$6:$D$45,IF(IF$4="Y",2,3),FALSE)+IB36*IF(IF$4="Y",[1]Settings!$C$5,[1]Settings!$D$5)),0, VLOOKUP(IA36,[1]Settings!$B$6:$D$45,IF(IF$4="Y",2,3),FALSE)+IB36*IF(IF$4="Y",[1]Settings!$C$5,[1]Settings!$D$5))</f>
        <v>0</v>
      </c>
      <c r="ID36" s="61">
        <f t="shared" si="77"/>
        <v>0</v>
      </c>
      <c r="IE36" s="61">
        <f t="shared" ca="1" si="104"/>
        <v>2.7777777773962953E-5</v>
      </c>
      <c r="IF36" s="62">
        <f t="shared" ca="1" si="78"/>
        <v>53</v>
      </c>
      <c r="IG36" s="66"/>
      <c r="IH36" s="64"/>
      <c r="II36" s="29"/>
      <c r="IJ36" s="30"/>
      <c r="IK36" s="60">
        <f>IF(ISNA(VLOOKUP(II36,[1]Settings!$B$6:$D$45,IF(IN$4="Y",2,3),FALSE)+IJ36*IF(IN$4="Y",[1]Settings!$C$5,[1]Settings!$D$5)),0, VLOOKUP(II36,[1]Settings!$B$6:$D$45,IF(IN$4="Y",2,3),FALSE)+IJ36*IF(IN$4="Y",[1]Settings!$C$5,[1]Settings!$D$5))</f>
        <v>0</v>
      </c>
      <c r="IL36" s="61">
        <f t="shared" ref="IL36:IL94" si="125">IK36*IN$7</f>
        <v>0</v>
      </c>
      <c r="IM36" s="61">
        <f t="shared" ca="1" si="105"/>
        <v>2.7777777773962953E-5</v>
      </c>
      <c r="IN36" s="62">
        <f t="shared" ca="1" si="80"/>
        <v>54</v>
      </c>
      <c r="IO36" s="67"/>
      <c r="IP36" s="64"/>
      <c r="IQ36" s="29"/>
      <c r="IR36" s="30"/>
      <c r="IS36" s="60">
        <f>IF(ISNA(VLOOKUP(IQ36,[1]Settings!$B$6:$D$45,IF(IV$4="Y",2,3),FALSE)+IR36*IF(IV$4="Y",[1]Settings!$C$5,[1]Settings!$D$5)),0, VLOOKUP(IQ36,[1]Settings!$B$6:$D$45,IF(IV$4="Y",2,3),FALSE)+IR36*IF(IV$4="Y",[1]Settings!$C$5,[1]Settings!$D$5))</f>
        <v>0</v>
      </c>
      <c r="IT36" s="61">
        <f t="shared" si="81"/>
        <v>0</v>
      </c>
      <c r="IU36" s="61">
        <f t="shared" ca="1" si="106"/>
        <v>2.7777777773962953E-5</v>
      </c>
      <c r="IV36" s="62">
        <f t="shared" ca="1" si="82"/>
        <v>55</v>
      </c>
      <c r="IW36" s="67"/>
      <c r="IX36" s="64"/>
      <c r="IY36" s="29"/>
      <c r="IZ36" s="30"/>
      <c r="JA36" s="60">
        <f>IF(ISNA(VLOOKUP(IY36,[1]Settings!$B$6:$D$45,IF(JD$4="Y",2,3),FALSE)+IZ36*IF(JD$4="Y",[1]Settings!$C$5,[1]Settings!$D$5)),0, VLOOKUP(IY36,[1]Settings!$B$6:$D$45,IF(JD$4="Y",2,3),FALSE)+IZ36*IF(JD$4="Y",[1]Settings!$C$5,[1]Settings!$D$5))</f>
        <v>0</v>
      </c>
      <c r="JB36" s="61">
        <f t="shared" si="83"/>
        <v>0</v>
      </c>
      <c r="JC36" s="61">
        <f t="shared" ca="1" si="107"/>
        <v>2.7777777773962953E-5</v>
      </c>
      <c r="JD36" s="62">
        <f t="shared" ca="1" si="84"/>
        <v>55</v>
      </c>
      <c r="JE36" s="67"/>
      <c r="JF36" s="64"/>
      <c r="JG36" s="29">
        <v>9</v>
      </c>
      <c r="JH36" s="30">
        <v>1</v>
      </c>
      <c r="JI36" s="60">
        <f>IF(ISNA(VLOOKUP(JG36,[1]Settings!$B$6:$D$45,IF(JL$4="Y",2,3),FALSE)+JH36*IF(JL$4="Y",[1]Settings!$C$5,[1]Settings!$D$5)),0, VLOOKUP(JG36,[1]Settings!$B$6:$D$45,IF(JL$4="Y",2,3),FALSE)+JH36*IF(JL$4="Y",[1]Settings!$C$5,[1]Settings!$D$5))</f>
        <v>13</v>
      </c>
      <c r="JJ36" s="61">
        <f t="shared" si="85"/>
        <v>13</v>
      </c>
      <c r="JK36" s="61">
        <f t="shared" ca="1" si="108"/>
        <v>13.000027777777774</v>
      </c>
      <c r="JL36" s="62">
        <f t="shared" ca="1" si="86"/>
        <v>28</v>
      </c>
    </row>
    <row r="37" spans="1:272">
      <c r="A37" s="59" t="s">
        <v>117</v>
      </c>
      <c r="B37" s="59"/>
      <c r="D37" s="30"/>
      <c r="E37" s="60">
        <f>IF(ISNA(VLOOKUP(C37,[1]Settings!$B$6:$D$45,IF(H$4="Y",2,3),FALSE)+D37*IF(H$4="Y",[1]Settings!$C$5,[1]Settings!$D$5)),0, VLOOKUP(C37,[1]Settings!$B$6:$D$45,IF(H$4="Y",2,3),FALSE)+D37*IF(H$4="Y",[1]Settings!$C$5,[1]Settings!$D$5))</f>
        <v>0</v>
      </c>
      <c r="F37" s="61">
        <f t="shared" si="0"/>
        <v>0</v>
      </c>
      <c r="G37" s="61">
        <f t="shared" si="1"/>
        <v>2.7027027027027027E-5</v>
      </c>
      <c r="H37" s="62">
        <f t="shared" si="2"/>
        <v>43</v>
      </c>
      <c r="I37" s="63" t="str">
        <f t="shared" si="3"/>
        <v/>
      </c>
      <c r="J37" s="64">
        <f ca="1">VLOOKUP(OFFSET(J37,0,-2),[1]Settings!$F$8:$G$27,2)</f>
        <v>0</v>
      </c>
      <c r="L37" s="30"/>
      <c r="M37" s="60">
        <f>IF(ISNA(VLOOKUP(K37,[1]Settings!$B$6:$D$45,IF(P$4="Y",2,3),FALSE)+L37*IF(P$4="Y",[1]Settings!$C$5,[1]Settings!$D$5)),0, VLOOKUP(K37,[1]Settings!$B$6:$D$45,IF(P$4="Y",2,3),FALSE)+L37*IF(P$4="Y",[1]Settings!$C$5,[1]Settings!$D$5))</f>
        <v>0</v>
      </c>
      <c r="N37" s="61">
        <f t="shared" si="4"/>
        <v>0</v>
      </c>
      <c r="O37" s="61">
        <f t="shared" ca="1" si="5"/>
        <v>2.7027027027027027E-5</v>
      </c>
      <c r="P37" s="62">
        <f t="shared" ca="1" si="6"/>
        <v>43</v>
      </c>
      <c r="Q37" s="63" t="str">
        <f t="shared" si="7"/>
        <v/>
      </c>
      <c r="R37" s="64">
        <f ca="1">VLOOKUP(OFFSET(R37,0,-2),[1]Settings!$F$8:$G$27,2)</f>
        <v>0</v>
      </c>
      <c r="T37" s="30"/>
      <c r="U37" s="60">
        <f>IF(ISNA(VLOOKUP(S37,[1]Settings!$B$6:$D$45,IF(X$4="Y",2,3),FALSE)+T37*IF(X$4="Y",[1]Settings!$C$5,[1]Settings!$D$5)),0, VLOOKUP(S37,[1]Settings!$B$6:$D$45,IF(X$4="Y",2,3),FALSE)+T37*IF(X$4="Y",[1]Settings!$C$5,[1]Settings!$D$5))</f>
        <v>0</v>
      </c>
      <c r="V37" s="61">
        <f t="shared" si="8"/>
        <v>0</v>
      </c>
      <c r="W37" s="61">
        <f t="shared" ca="1" si="9"/>
        <v>2.7027027027027027E-5</v>
      </c>
      <c r="X37" s="62">
        <f t="shared" ca="1" si="10"/>
        <v>44</v>
      </c>
      <c r="Y37" s="63" t="str">
        <f t="shared" si="11"/>
        <v/>
      </c>
      <c r="Z37" s="64">
        <f ca="1">VLOOKUP(OFFSET(Z37,0,-2),[1]Settings!$F$8:$G$27,2)</f>
        <v>0</v>
      </c>
      <c r="AB37" s="30"/>
      <c r="AC37" s="60">
        <f>IF(ISNA(VLOOKUP(AA37,[1]Settings!$B$6:$D$45,IF(AF$4="Y",2,3),FALSE)+AB37*IF(AF$4="Y",[1]Settings!$C$5,[1]Settings!$D$5)),0, VLOOKUP(AA37,[1]Settings!$B$6:$D$45,IF(AF$4="Y",2,3),FALSE)+AB37*IF(AF$4="Y",[1]Settings!$C$5,[1]Settings!$D$5))</f>
        <v>0</v>
      </c>
      <c r="AD37" s="61">
        <f t="shared" si="12"/>
        <v>0</v>
      </c>
      <c r="AE37" s="61">
        <f t="shared" ca="1" si="13"/>
        <v>2.7027027027027027E-5</v>
      </c>
      <c r="AF37" s="62">
        <f t="shared" ca="1" si="14"/>
        <v>46</v>
      </c>
      <c r="AG37" s="63" t="str">
        <f t="shared" si="15"/>
        <v/>
      </c>
      <c r="AH37" s="64">
        <f ca="1">VLOOKUP(OFFSET(AH37,0,-2),[1]Settings!$F$8:$G$27,2)</f>
        <v>0</v>
      </c>
      <c r="AJ37" s="30"/>
      <c r="AK37" s="60">
        <f>IF(ISNA(VLOOKUP(AI37,[1]Settings!$B$6:$D$45,IF(AN$4="Y",2,3),FALSE)+AJ37*IF(AN$4="Y",[1]Settings!$C$5,[1]Settings!$D$5)),0, VLOOKUP(AI37,[1]Settings!$B$6:$D$45,IF(AN$4="Y",2,3),FALSE)+AJ37*IF(AN$4="Y",[1]Settings!$C$5,[1]Settings!$D$5))</f>
        <v>0</v>
      </c>
      <c r="AL37" s="61">
        <f t="shared" si="16"/>
        <v>0</v>
      </c>
      <c r="AM37" s="61">
        <f t="shared" ca="1" si="17"/>
        <v>2.7027027027027027E-5</v>
      </c>
      <c r="AN37" s="62">
        <f t="shared" ca="1" si="18"/>
        <v>46</v>
      </c>
      <c r="AO37" s="63" t="str">
        <f t="shared" si="19"/>
        <v/>
      </c>
      <c r="AP37" s="64">
        <f ca="1">VLOOKUP(OFFSET(AP37,0,-2),[1]Settings!$F$8:$G$27,2)</f>
        <v>0</v>
      </c>
      <c r="AR37" s="30"/>
      <c r="AS37" s="60">
        <f>IF(ISNA(VLOOKUP(AQ37,[1]Settings!$B$6:$D$45,IF(AV$4="Y",2,3),FALSE)+AR37*IF(AV$4="Y",[1]Settings!$C$5,[1]Settings!$D$5)),0, VLOOKUP(AQ37,[1]Settings!$B$6:$D$45,IF(AV$4="Y",2,3),FALSE)+AR37*IF(AV$4="Y",[1]Settings!$C$5,[1]Settings!$D$5))</f>
        <v>0</v>
      </c>
      <c r="AT37" s="61">
        <f t="shared" si="20"/>
        <v>0</v>
      </c>
      <c r="AU37" s="61">
        <f t="shared" ca="1" si="21"/>
        <v>2.7027027027027027E-5</v>
      </c>
      <c r="AV37" s="62">
        <f t="shared" ca="1" si="22"/>
        <v>47</v>
      </c>
      <c r="AW37" s="63" t="str">
        <f t="shared" si="23"/>
        <v/>
      </c>
      <c r="AX37" s="64">
        <f ca="1">VLOOKUP(OFFSET(AX37,0,-2),[1]Settings!$F$8:$G$27,2)</f>
        <v>0</v>
      </c>
      <c r="AZ37" s="30"/>
      <c r="BA37" s="60">
        <f>IF(ISNA(VLOOKUP(AY37,[1]Settings!$B$6:$D$45,IF(BD$4="Y",2,3),FALSE)+AZ37*IF(BD$4="Y",[1]Settings!$C$5,[1]Settings!$D$5)),0, VLOOKUP(AY37,[1]Settings!$B$6:$D$45,IF(BD$4="Y",2,3),FALSE)+AZ37*IF(BD$4="Y",[1]Settings!$C$5,[1]Settings!$D$5))</f>
        <v>0</v>
      </c>
      <c r="BB37" s="61">
        <f t="shared" si="24"/>
        <v>0</v>
      </c>
      <c r="BC37" s="61">
        <f t="shared" ca="1" si="25"/>
        <v>2.7027027027027027E-5</v>
      </c>
      <c r="BD37" s="62">
        <f t="shared" ca="1" si="26"/>
        <v>47</v>
      </c>
      <c r="BE37" s="63" t="str">
        <f t="shared" si="27"/>
        <v/>
      </c>
      <c r="BF37" s="64">
        <f ca="1">VLOOKUP(OFFSET(BF37,0,-2),[1]Settings!$F$8:$G$27,2)</f>
        <v>0</v>
      </c>
      <c r="BH37" s="30"/>
      <c r="BI37" s="60">
        <f>IF(ISNA(VLOOKUP(BG37,[1]Settings!$B$6:$D$45,IF(BL$4="Y",2,3),FALSE)+BH37*IF(BL$4="Y",[1]Settings!$C$5,[1]Settings!$D$5)),0, VLOOKUP(BG37,[1]Settings!$B$6:$D$45,IF(BL$4="Y",2,3),FALSE)+BH37*IF(BL$4="Y",[1]Settings!$C$5,[1]Settings!$D$5))</f>
        <v>0</v>
      </c>
      <c r="BJ37" s="61">
        <f t="shared" si="28"/>
        <v>0</v>
      </c>
      <c r="BK37" s="61">
        <f t="shared" ca="1" si="29"/>
        <v>2.7027027027027027E-5</v>
      </c>
      <c r="BL37" s="62">
        <f t="shared" ca="1" si="30"/>
        <v>48</v>
      </c>
      <c r="BM37" s="63" t="str">
        <f t="shared" si="31"/>
        <v/>
      </c>
      <c r="BN37" s="64">
        <f ca="1">VLOOKUP(OFFSET(BN37,0,-2),[1]Settings!$F$8:$G$27,2)</f>
        <v>0</v>
      </c>
      <c r="BP37" s="30"/>
      <c r="BQ37" s="60">
        <f>IF(ISNA(VLOOKUP(BO37,[1]Settings!$B$6:$D$45,IF(BT$4="Y",2,3),FALSE)+BP37*IF(BT$4="Y",[1]Settings!$C$5,[1]Settings!$D$5)),0, VLOOKUP(BO37,[1]Settings!$B$6:$D$45,IF(BT$4="Y",2,3),FALSE)+BP37*IF(BT$4="Y",[1]Settings!$C$5,[1]Settings!$D$5))</f>
        <v>0</v>
      </c>
      <c r="BR37" s="61">
        <f t="shared" si="32"/>
        <v>0</v>
      </c>
      <c r="BS37" s="61">
        <f t="shared" ca="1" si="33"/>
        <v>2.7027027027027027E-5</v>
      </c>
      <c r="BT37" s="62">
        <f t="shared" ca="1" si="34"/>
        <v>49</v>
      </c>
      <c r="BU37" s="63" t="str">
        <f t="shared" si="35"/>
        <v/>
      </c>
      <c r="BV37" s="64">
        <f ca="1">VLOOKUP(OFFSET(BV37,0,-2),[1]Settings!$F$8:$G$27,2)</f>
        <v>0</v>
      </c>
      <c r="BX37" s="30"/>
      <c r="BY37" s="60">
        <f>IF(ISNA(VLOOKUP(BW37,[1]Settings!$B$6:$D$45,IF(CB$4="Y",2,3),FALSE)+BX37*IF(CB$4="Y",[1]Settings!$C$5,[1]Settings!$D$5)),0, VLOOKUP(BW37,[1]Settings!$B$6:$D$45,IF(CB$4="Y",2,3),FALSE)+BX37*IF(CB$4="Y",[1]Settings!$C$5,[1]Settings!$D$5))</f>
        <v>0</v>
      </c>
      <c r="BZ37" s="61">
        <f t="shared" si="36"/>
        <v>0</v>
      </c>
      <c r="CA37" s="61">
        <f t="shared" ca="1" si="37"/>
        <v>2.7027027027027027E-5</v>
      </c>
      <c r="CB37" s="62">
        <f t="shared" ca="1" si="38"/>
        <v>53</v>
      </c>
      <c r="CC37" s="63" t="str">
        <f t="shared" si="39"/>
        <v/>
      </c>
      <c r="CD37" s="64">
        <f ca="1">VLOOKUP(OFFSET(CD37,0,-2),[1]Settings!$F$8:$G$27,2)</f>
        <v>0</v>
      </c>
      <c r="CF37" s="30"/>
      <c r="CG37" s="60">
        <f>IF(ISNA(VLOOKUP(CE37,[1]Settings!$B$6:$D$45,IF(CJ$4="Y",2,3),FALSE)+CF37*IF(CJ$4="Y",[1]Settings!$C$5,[1]Settings!$D$5)),0, VLOOKUP(CE37,[1]Settings!$B$6:$D$45,IF(CJ$4="Y",2,3),FALSE)+CF37*IF(CJ$4="Y",[1]Settings!$C$5,[1]Settings!$D$5))</f>
        <v>0</v>
      </c>
      <c r="CH37" s="61">
        <f t="shared" si="40"/>
        <v>0</v>
      </c>
      <c r="CI37" s="61">
        <f t="shared" ca="1" si="41"/>
        <v>2.7027027027027027E-5</v>
      </c>
      <c r="CJ37" s="65">
        <f t="shared" ca="1" si="42"/>
        <v>57</v>
      </c>
      <c r="CK37" s="66" t="str">
        <f t="shared" si="114"/>
        <v/>
      </c>
      <c r="CL37" s="64">
        <f ca="1">VLOOKUP(OFFSET(CL37,0,-2),[1]Settings!$J$8:$K$27,2)</f>
        <v>0</v>
      </c>
      <c r="CN37" s="30"/>
      <c r="CO37" s="60">
        <f>IF(ISNA(VLOOKUP(CM37,[1]Settings!$B$6:$D$45,IF(CR$4="Y",2,3),FALSE)+CN37*IF(CR$4="Y",[1]Settings!$C$5,[1]Settings!$D$5)),0, VLOOKUP(CM37,[1]Settings!$B$6:$D$45,IF(CR$4="Y",2,3),FALSE)+CN37*IF(CR$4="Y",[1]Settings!$C$5,[1]Settings!$D$5))</f>
        <v>0</v>
      </c>
      <c r="CP37" s="61">
        <f t="shared" ca="1" si="43"/>
        <v>0</v>
      </c>
      <c r="CQ37" s="61">
        <f t="shared" ca="1" si="44"/>
        <v>2.7027027027027027E-5</v>
      </c>
      <c r="CR37" s="65">
        <f t="shared" ca="1" si="45"/>
        <v>58</v>
      </c>
      <c r="CS37" s="63" t="s">
        <v>93</v>
      </c>
      <c r="CT37" s="64">
        <f ca="1">VLOOKUP(OFFSET(CT37,0,-2),[1]Settings!$J$8:$K$27,2)</f>
        <v>0</v>
      </c>
      <c r="CU37" s="29">
        <v>12</v>
      </c>
      <c r="CV37" s="30"/>
      <c r="CW37" s="60">
        <f>IF(ISNA(VLOOKUP(CU37,[1]Settings!$B$6:$D$45,IF(CZ$4="Y",2,3),FALSE)+CV37*IF(CZ$4="Y",[1]Settings!$C$5,[1]Settings!$D$5)),0, VLOOKUP(CU37,[1]Settings!$B$6:$D$45,IF(CZ$4="Y",2,3),FALSE)+CV37*IF(CZ$4="Y",[1]Settings!$C$5,[1]Settings!$D$5))</f>
        <v>9</v>
      </c>
      <c r="CX37" s="61">
        <f t="shared" ca="1" si="46"/>
        <v>6.48</v>
      </c>
      <c r="CY37" s="61">
        <f t="shared" ca="1" si="47"/>
        <v>6.4800270270270275</v>
      </c>
      <c r="CZ37" s="62">
        <f t="shared" ca="1" si="48"/>
        <v>24</v>
      </c>
      <c r="DA37" s="63"/>
      <c r="DB37" s="64">
        <f ca="1">VLOOKUP(OFFSET(DB37,0,-2),[1]Settings!$J$8:$K$27,2)</f>
        <v>0</v>
      </c>
      <c r="DC37" s="29"/>
      <c r="DD37" s="30"/>
      <c r="DE37" s="60">
        <f>IF(ISNA(VLOOKUP(DC37,[1]Settings!$B$6:$D$45,IF(DH$4="Y",2,3),FALSE)+DD37*IF(DH$4="Y",[1]Settings!$C$5,[1]Settings!$D$5)),0, VLOOKUP(DC37,[1]Settings!$B$6:$D$45,IF(DH$4="Y",2,3),FALSE)+DD37*IF(DH$4="Y",[1]Settings!$C$5,[1]Settings!$D$5))</f>
        <v>0</v>
      </c>
      <c r="DF37" s="61">
        <f t="shared" ca="1" si="49"/>
        <v>0</v>
      </c>
      <c r="DG37" s="61">
        <f t="shared" ca="1" si="50"/>
        <v>6.4800270270270275</v>
      </c>
      <c r="DH37" s="62">
        <f t="shared" ca="1" si="51"/>
        <v>25</v>
      </c>
      <c r="DI37" s="63"/>
      <c r="DJ37" s="64">
        <f ca="1">VLOOKUP(OFFSET(DJ37,0,-2),[1]Settings!$J$8:$K$27,2)</f>
        <v>0</v>
      </c>
      <c r="DK37" s="29"/>
      <c r="DL37" s="30"/>
      <c r="DM37" s="60">
        <f>IF(ISNA(VLOOKUP(DK37,[1]Settings!$B$6:$D$45,IF(DP$4="Y",2,3),FALSE)+DL37*IF(DP$4="Y",[1]Settings!$C$5,[1]Settings!$D$5)),0, VLOOKUP(DK37,[1]Settings!$B$6:$D$45,IF(DP$4="Y",2,3),FALSE)+DL37*IF(DP$4="Y",[1]Settings!$C$5,[1]Settings!$D$5))</f>
        <v>0</v>
      </c>
      <c r="DN37" s="61">
        <f t="shared" ca="1" si="52"/>
        <v>0</v>
      </c>
      <c r="DO37" s="61">
        <f t="shared" ca="1" si="53"/>
        <v>6.4800270270270275</v>
      </c>
      <c r="DP37" s="62">
        <f t="shared" ca="1" si="54"/>
        <v>30</v>
      </c>
      <c r="DQ37" s="63"/>
      <c r="DR37" s="64">
        <f ca="1">VLOOKUP(OFFSET(DR37,0,-2),[1]Settings!$J$8:$K$27,2)</f>
        <v>0</v>
      </c>
      <c r="DS37" s="29"/>
      <c r="DT37" s="30"/>
      <c r="DU37" s="60">
        <f>IF(ISNA(VLOOKUP(DS37,[1]Settings!$B$6:$D$45,IF(DX$4="Y",2,3),FALSE)+DT37*IF(DX$4="Y",[1]Settings!$C$5,[1]Settings!$D$5)),0, VLOOKUP(DS37,[1]Settings!$B$6:$D$45,IF(DX$4="Y",2,3),FALSE)+DT37*IF(DX$4="Y",[1]Settings!$C$5,[1]Settings!$D$5))</f>
        <v>0</v>
      </c>
      <c r="DV37" s="61">
        <f t="shared" ca="1" si="55"/>
        <v>0</v>
      </c>
      <c r="DW37" s="61">
        <f t="shared" ca="1" si="87"/>
        <v>6.4800270270270275</v>
      </c>
      <c r="DX37" s="62">
        <f t="shared" ca="1" si="56"/>
        <v>30</v>
      </c>
      <c r="DY37" s="63"/>
      <c r="DZ37" s="64">
        <f ca="1">VLOOKUP(OFFSET(DZ37,0,-2),[1]Settings!$J$8:$K$27,2)</f>
        <v>0</v>
      </c>
      <c r="EA37" s="29"/>
      <c r="EB37" s="30"/>
      <c r="EC37" s="60">
        <f>IF(ISNA(VLOOKUP(EA37,[1]Settings!$B$6:$D$45,IF(EF$4="Y",2,3),FALSE)+EB37*IF(EF$4="Y",[1]Settings!$C$5,[1]Settings!$D$5)),0, VLOOKUP(EA37,[1]Settings!$B$6:$D$45,IF(EF$4="Y",2,3),FALSE)+EB37*IF(EF$4="Y",[1]Settings!$C$5,[1]Settings!$D$5))</f>
        <v>0</v>
      </c>
      <c r="ED37" s="61">
        <f t="shared" ca="1" si="88"/>
        <v>0</v>
      </c>
      <c r="EE37" s="61">
        <f t="shared" ca="1" si="57"/>
        <v>6.4800270270270275</v>
      </c>
      <c r="EF37" s="65">
        <f t="shared" ca="1" si="58"/>
        <v>30</v>
      </c>
      <c r="EG37" s="66"/>
      <c r="EH37" s="64">
        <f ca="1">VLOOKUP(OFFSET(EH37,0,-2),[1]Settings!$J$8:$K$27,2)</f>
        <v>0</v>
      </c>
      <c r="EI37" s="29"/>
      <c r="EJ37" s="30"/>
      <c r="EK37" s="60">
        <f>IF(ISNA(VLOOKUP(EI37,[1]Settings!$B$6:$D$45,IF(EN$4="Y",2,3),FALSE)+EJ37*IF(EN$4="Y",[1]Settings!$C$5,[1]Settings!$D$5)),0, VLOOKUP(EI37,[1]Settings!$B$6:$D$45,IF(EN$4="Y",2,3),FALSE)+EJ37*IF(EN$4="Y",[1]Settings!$C$5,[1]Settings!$D$5))</f>
        <v>0</v>
      </c>
      <c r="EL37" s="61">
        <f t="shared" ca="1" si="89"/>
        <v>0</v>
      </c>
      <c r="EM37" s="61">
        <f t="shared" ca="1" si="115"/>
        <v>2.7027027027060058E-5</v>
      </c>
      <c r="EN37" s="65">
        <f t="shared" ca="1" si="59"/>
        <v>54</v>
      </c>
      <c r="EO37" s="63"/>
      <c r="EP37" s="64">
        <f ca="1">VLOOKUP(OFFSET(EP37,0,-2),[1]Settings!$J$8:$K$27,2)</f>
        <v>0</v>
      </c>
      <c r="EQ37" s="29"/>
      <c r="ER37" s="30"/>
      <c r="ES37" s="60">
        <f>IF(ISNA(VLOOKUP(EQ37,[1]Settings!$B$6:$D$45,IF(EV$4="Y",2,3),FALSE)+ER37*IF(EV$4="Y",[1]Settings!$C$5,[1]Settings!$D$5)),0, VLOOKUP(EQ37,[1]Settings!$B$6:$D$45,IF(EV$4="Y",2,3),FALSE)+ER37*IF(EV$4="Y",[1]Settings!$C$5,[1]Settings!$D$5))</f>
        <v>0</v>
      </c>
      <c r="ET37" s="61">
        <f t="shared" ca="1" si="60"/>
        <v>0</v>
      </c>
      <c r="EU37" s="61">
        <f t="shared" ca="1" si="90"/>
        <v>2.7027027027060058E-5</v>
      </c>
      <c r="EV37" s="62">
        <f t="shared" ca="1" si="61"/>
        <v>55</v>
      </c>
      <c r="EW37" s="63"/>
      <c r="EX37" s="64">
        <f ca="1">VLOOKUP(OFFSET(EX37,0,-2),[1]Settings!$J$8:$K$27,2)</f>
        <v>0</v>
      </c>
      <c r="EY37" s="29"/>
      <c r="EZ37" s="30"/>
      <c r="FA37" s="60">
        <f>IF(ISNA(VLOOKUP(EY37,[1]Settings!$B$6:$D$45,IF(FD$4="Y",2,3),FALSE)+EZ37*IF(FD$4="Y",[1]Settings!$C$5,[1]Settings!$D$5)),0, VLOOKUP(EY37,[1]Settings!$B$6:$D$45,IF(FD$4="Y",2,3),FALSE)+EZ37*IF(FD$4="Y",[1]Settings!$C$5,[1]Settings!$D$5))</f>
        <v>0</v>
      </c>
      <c r="FB37" s="61">
        <f t="shared" ca="1" si="118"/>
        <v>0</v>
      </c>
      <c r="FC37" s="61">
        <f t="shared" ca="1" si="91"/>
        <v>2.7027027027060058E-5</v>
      </c>
      <c r="FD37" s="62">
        <f t="shared" ca="1" si="63"/>
        <v>52</v>
      </c>
      <c r="FE37" s="63"/>
      <c r="FF37" s="64">
        <f ca="1">VLOOKUP(OFFSET(FF37,0,-2),[1]Settings!$J$8:$K$27,2)</f>
        <v>0</v>
      </c>
      <c r="FG37" s="29"/>
      <c r="FH37" s="30"/>
      <c r="FI37" s="60">
        <f>IF(ISNA(VLOOKUP(FG37,[1]Settings!$B$6:$D$45,IF(FL$4="Y",2,3),FALSE)+FH37*IF(FL$4="Y",[1]Settings!$C$5,[1]Settings!$D$5)),0, VLOOKUP(FG37,[1]Settings!$B$6:$D$45,IF(FL$4="Y",2,3),FALSE)+FH37*IF(FL$4="Y",[1]Settings!$C$5,[1]Settings!$D$5))</f>
        <v>0</v>
      </c>
      <c r="FJ37" s="61">
        <f t="shared" ca="1" si="117"/>
        <v>0</v>
      </c>
      <c r="FK37" s="61">
        <f t="shared" ca="1" si="116"/>
        <v>2.7027027027060058E-5</v>
      </c>
      <c r="FL37" s="62">
        <f t="shared" ca="1" si="64"/>
        <v>51</v>
      </c>
      <c r="FM37" s="66"/>
      <c r="FN37" s="64">
        <f ca="1">VLOOKUP(OFFSET(FN37,0,-2),[1]Settings!$J$8:$K$27,2)</f>
        <v>0</v>
      </c>
      <c r="FO37" s="29">
        <v>14</v>
      </c>
      <c r="FP37" s="30"/>
      <c r="FQ37" s="60">
        <f>IF(ISNA(VLOOKUP(FO37,[1]Settings!$B$6:$D$45,IF(FT$4="Y",2,3),FALSE)+FP37*IF(FT$4="Y",[1]Settings!$C$5,[1]Settings!$D$5)),0, VLOOKUP(FO37,[1]Settings!$B$6:$D$45,IF(FT$4="Y",2,3),FALSE)+FP37*IF(FT$4="Y",[1]Settings!$C$5,[1]Settings!$D$5))</f>
        <v>7</v>
      </c>
      <c r="FR37" s="61">
        <f t="shared" ca="1" si="65"/>
        <v>5.7399999999999993</v>
      </c>
      <c r="FS37" s="61">
        <f t="shared" ca="1" si="92"/>
        <v>5.7400270270270264</v>
      </c>
      <c r="FT37" s="62">
        <f t="shared" ca="1" si="66"/>
        <v>30</v>
      </c>
      <c r="FU37" s="67"/>
      <c r="FV37" s="64"/>
      <c r="FW37" s="29">
        <v>15</v>
      </c>
      <c r="FX37" s="30"/>
      <c r="FY37" s="60">
        <f>IF(ISNA(VLOOKUP(FW37,[1]Settings!$B$6:$D$45,IF(GB$4="Y",2,3),FALSE)+FX37*IF(GB$4="Y",[1]Settings!$C$5,[1]Settings!$D$5)),0, VLOOKUP(FW37,[1]Settings!$B$6:$D$45,IF(GB$4="Y",2,3),FALSE)+FX37*IF(GB$4="Y",[1]Settings!$C$5,[1]Settings!$D$5))</f>
        <v>6</v>
      </c>
      <c r="FZ37" s="61">
        <f t="shared" si="93"/>
        <v>6</v>
      </c>
      <c r="GA37" s="61">
        <f t="shared" ca="1" si="94"/>
        <v>11.740027027027025</v>
      </c>
      <c r="GB37" s="62">
        <f t="shared" ca="1" si="67"/>
        <v>23</v>
      </c>
      <c r="GC37" s="67"/>
      <c r="GD37" s="64"/>
      <c r="GE37" s="29">
        <v>16</v>
      </c>
      <c r="GF37" s="30"/>
      <c r="GG37" s="60">
        <f>IF(ISNA(VLOOKUP(GE37,[1]Settings!$B$6:$D$45,IF(GJ$4="Y",2,3),FALSE)+GF37*IF(GJ$4="Y",[1]Settings!$C$5,[1]Settings!$D$5)),0, VLOOKUP(GE37,[1]Settings!$B$6:$D$45,IF(GJ$4="Y",2,3),FALSE)+GF37*IF(GJ$4="Y",[1]Settings!$C$5,[1]Settings!$D$5))</f>
        <v>5</v>
      </c>
      <c r="GH37" s="61">
        <f t="shared" si="95"/>
        <v>5</v>
      </c>
      <c r="GI37" s="61">
        <f t="shared" ca="1" si="96"/>
        <v>16.740027027027025</v>
      </c>
      <c r="GJ37" s="62">
        <f t="shared" ca="1" si="68"/>
        <v>23</v>
      </c>
      <c r="GK37" s="67"/>
      <c r="GL37" s="64"/>
      <c r="GM37" s="29"/>
      <c r="GN37" s="30"/>
      <c r="GO37" s="60">
        <f>IF(ISNA(VLOOKUP(GM37,[1]Settings!$B$6:$D$45,IF(GR$4="Y",2,3),FALSE)+GN37*IF(GR$4="Y",[1]Settings!$C$5,[1]Settings!$D$5)),0, VLOOKUP(GM37,[1]Settings!$B$6:$D$45,IF(GR$4="Y",2,3),FALSE)+GN37*IF(GR$4="Y",[1]Settings!$C$5,[1]Settings!$D$5))</f>
        <v>0</v>
      </c>
      <c r="GP37" s="61">
        <f t="shared" si="123"/>
        <v>0</v>
      </c>
      <c r="GQ37" s="61">
        <f t="shared" ca="1" si="98"/>
        <v>16.740027027027025</v>
      </c>
      <c r="GR37" s="62">
        <f t="shared" ca="1" si="69"/>
        <v>24</v>
      </c>
      <c r="GS37" s="67"/>
      <c r="GT37" s="64"/>
      <c r="GU37" s="29"/>
      <c r="GV37" s="30"/>
      <c r="GW37" s="60">
        <f>IF(ISNA(VLOOKUP(GU37,[1]Settings!$B$6:$D$45,IF(GZ$4="Y",2,3),FALSE)+GV37*IF(GZ$4="Y",[1]Settings!$C$5,[1]Settings!$D$5)),0, VLOOKUP(GU37,[1]Settings!$B$6:$D$45,IF(GZ$4="Y",2,3),FALSE)+GV37*IF(GZ$4="Y",[1]Settings!$C$5,[1]Settings!$D$5))</f>
        <v>0</v>
      </c>
      <c r="GX37" s="61">
        <f t="shared" si="124"/>
        <v>0</v>
      </c>
      <c r="GY37" s="61">
        <f t="shared" ca="1" si="100"/>
        <v>16.740027027027025</v>
      </c>
      <c r="GZ37" s="65">
        <f t="shared" ca="1" si="70"/>
        <v>23</v>
      </c>
      <c r="HA37" s="66"/>
      <c r="HB37" s="64"/>
      <c r="HC37" s="29">
        <v>2</v>
      </c>
      <c r="HD37" s="30">
        <v>1</v>
      </c>
      <c r="HE37" s="60">
        <f>IF(ISNA(VLOOKUP(HC37,[1]Settings!$B$6:$D$45,IF(HH$4="Y",2,3),FALSE)+HD37*IF(HH$4="Y",[1]Settings!$C$5,[1]Settings!$D$5)),0, VLOOKUP(HC37,[1]Settings!$B$6:$D$45,IF(HH$4="Y",2,3),FALSE)+HD37*IF(HH$4="Y",[1]Settings!$C$5,[1]Settings!$D$5))</f>
        <v>26</v>
      </c>
      <c r="HF37" s="61">
        <f t="shared" si="71"/>
        <v>26</v>
      </c>
      <c r="HG37" s="61">
        <f t="shared" ca="1" si="101"/>
        <v>31.000027027027024</v>
      </c>
      <c r="HH37" s="62">
        <f t="shared" ca="1" si="72"/>
        <v>11</v>
      </c>
      <c r="HI37" s="67"/>
      <c r="HJ37" s="64"/>
      <c r="HK37" s="29"/>
      <c r="HL37" s="30"/>
      <c r="HM37" s="60">
        <f>IF(ISNA(VLOOKUP(HK37,[1]Settings!$B$6:$D$45,IF(HP$4="Y",2,3),FALSE)+HL37*IF(HP$4="Y",[1]Settings!$C$5,[1]Settings!$D$5)),0, VLOOKUP(HK37,[1]Settings!$B$6:$D$45,IF(HP$4="Y",2,3),FALSE)+HL37*IF(HP$4="Y",[1]Settings!$C$5,[1]Settings!$D$5))</f>
        <v>0</v>
      </c>
      <c r="HN37" s="61">
        <f t="shared" si="73"/>
        <v>0</v>
      </c>
      <c r="HO37" s="61">
        <f t="shared" ca="1" si="102"/>
        <v>26.000027027027024</v>
      </c>
      <c r="HP37" s="62">
        <f t="shared" ca="1" si="74"/>
        <v>16</v>
      </c>
      <c r="HQ37" s="67"/>
      <c r="HR37" s="64"/>
      <c r="HS37" s="29"/>
      <c r="HT37" s="30"/>
      <c r="HU37" s="60">
        <f>IF(ISNA(VLOOKUP(HS37,[1]Settings!$B$6:$D$45,IF(HX$4="Y",2,3),FALSE)+HT37*IF(HX$4="Y",[1]Settings!$C$5,[1]Settings!$D$5)),0, VLOOKUP(HS37,[1]Settings!$B$6:$D$45,IF(HX$4="Y",2,3),FALSE)+HT37*IF(HX$4="Y",[1]Settings!$C$5,[1]Settings!$D$5))</f>
        <v>0</v>
      </c>
      <c r="HV37" s="61">
        <f t="shared" si="75"/>
        <v>0</v>
      </c>
      <c r="HW37" s="61">
        <f t="shared" ca="1" si="103"/>
        <v>26.000027027027024</v>
      </c>
      <c r="HX37" s="62">
        <f t="shared" ca="1" si="76"/>
        <v>14</v>
      </c>
      <c r="HY37" s="67"/>
      <c r="HZ37" s="64"/>
      <c r="IA37" s="29">
        <v>18</v>
      </c>
      <c r="IB37" s="30"/>
      <c r="IC37" s="60">
        <f>IF(ISNA(VLOOKUP(IA37,[1]Settings!$B$6:$D$45,IF(IF$4="Y",2,3),FALSE)+IB37*IF(IF$4="Y",[1]Settings!$C$5,[1]Settings!$D$5)),0, VLOOKUP(IA37,[1]Settings!$B$6:$D$45,IF(IF$4="Y",2,3),FALSE)+IB37*IF(IF$4="Y",[1]Settings!$C$5,[1]Settings!$D$5))</f>
        <v>3</v>
      </c>
      <c r="ID37" s="61">
        <f t="shared" si="77"/>
        <v>3</v>
      </c>
      <c r="IE37" s="61">
        <f t="shared" ca="1" si="104"/>
        <v>29.000027027027024</v>
      </c>
      <c r="IF37" s="62">
        <f t="shared" ca="1" si="78"/>
        <v>12</v>
      </c>
      <c r="IG37" s="66"/>
      <c r="IH37" s="64"/>
      <c r="II37" s="29">
        <v>10</v>
      </c>
      <c r="IJ37" s="30">
        <v>1</v>
      </c>
      <c r="IK37" s="60">
        <f>IF(ISNA(VLOOKUP(II37,[1]Settings!$B$6:$D$45,IF(IN$4="Y",2,3),FALSE)+IJ37*IF(IN$4="Y",[1]Settings!$C$5,[1]Settings!$D$5)),0, VLOOKUP(II37,[1]Settings!$B$6:$D$45,IF(IN$4="Y",2,3),FALSE)+IJ37*IF(IN$4="Y",[1]Settings!$C$5,[1]Settings!$D$5))</f>
        <v>12</v>
      </c>
      <c r="IL37" s="61">
        <f t="shared" si="125"/>
        <v>12</v>
      </c>
      <c r="IM37" s="61">
        <f t="shared" ca="1" si="105"/>
        <v>15.000027027027024</v>
      </c>
      <c r="IN37" s="62">
        <f t="shared" ca="1" si="80"/>
        <v>20</v>
      </c>
      <c r="IO37" s="67"/>
      <c r="IP37" s="64"/>
      <c r="IQ37" s="29">
        <v>20</v>
      </c>
      <c r="IR37" s="30"/>
      <c r="IS37" s="60">
        <f>IF(ISNA(VLOOKUP(IQ37,[1]Settings!$B$6:$D$45,IF(IV$4="Y",2,3),FALSE)+IR37*IF(IV$4="Y",[1]Settings!$C$5,[1]Settings!$D$5)),0, VLOOKUP(IQ37,[1]Settings!$B$6:$D$45,IF(IV$4="Y",2,3),FALSE)+IR37*IF(IV$4="Y",[1]Settings!$C$5,[1]Settings!$D$5))</f>
        <v>1</v>
      </c>
      <c r="IT37" s="61">
        <f t="shared" si="81"/>
        <v>1</v>
      </c>
      <c r="IU37" s="61">
        <f t="shared" ca="1" si="106"/>
        <v>16.000027027027024</v>
      </c>
      <c r="IV37" s="62">
        <f t="shared" ca="1" si="82"/>
        <v>19</v>
      </c>
      <c r="IW37" s="67"/>
      <c r="IX37" s="64"/>
      <c r="IY37" s="29"/>
      <c r="IZ37" s="30"/>
      <c r="JA37" s="60">
        <f>IF(ISNA(VLOOKUP(IY37,[1]Settings!$B$6:$D$45,IF(JD$4="Y",2,3),FALSE)+IZ37*IF(JD$4="Y",[1]Settings!$C$5,[1]Settings!$D$5)),0, VLOOKUP(IY37,[1]Settings!$B$6:$D$45,IF(JD$4="Y",2,3),FALSE)+IZ37*IF(JD$4="Y",[1]Settings!$C$5,[1]Settings!$D$5))</f>
        <v>0</v>
      </c>
      <c r="JB37" s="61">
        <f t="shared" si="83"/>
        <v>0</v>
      </c>
      <c r="JC37" s="61">
        <f t="shared" ca="1" si="107"/>
        <v>16.000027027027024</v>
      </c>
      <c r="JD37" s="62">
        <f t="shared" ca="1" si="84"/>
        <v>22</v>
      </c>
      <c r="JE37" s="67"/>
      <c r="JF37" s="64"/>
      <c r="JG37" s="29">
        <v>13</v>
      </c>
      <c r="JH37" s="30"/>
      <c r="JI37" s="60">
        <f>IF(ISNA(VLOOKUP(JG37,[1]Settings!$B$6:$D$45,IF(JL$4="Y",2,3),FALSE)+JH37*IF(JL$4="Y",[1]Settings!$C$5,[1]Settings!$D$5)),0, VLOOKUP(JG37,[1]Settings!$B$6:$D$45,IF(JL$4="Y",2,3),FALSE)+JH37*IF(JL$4="Y",[1]Settings!$C$5,[1]Settings!$D$5))</f>
        <v>8</v>
      </c>
      <c r="JJ37" s="61">
        <f t="shared" si="85"/>
        <v>8</v>
      </c>
      <c r="JK37" s="61">
        <f t="shared" ca="1" si="108"/>
        <v>21.000027027027024</v>
      </c>
      <c r="JL37" s="62">
        <f t="shared" ca="1" si="86"/>
        <v>18</v>
      </c>
    </row>
    <row r="38" spans="1:272">
      <c r="A38" s="59" t="s">
        <v>118</v>
      </c>
      <c r="B38" s="59"/>
      <c r="C38" s="28">
        <v>18</v>
      </c>
      <c r="D38" s="30"/>
      <c r="E38" s="60">
        <f>IF(ISNA(VLOOKUP(C38,[1]Settings!$B$6:$D$45,IF(H$4="Y",2,3),FALSE)+D38*IF(H$4="Y",[1]Settings!$C$5,[1]Settings!$D$5)),0, VLOOKUP(C38,[1]Settings!$B$6:$D$45,IF(H$4="Y",2,3),FALSE)+D38*IF(H$4="Y",[1]Settings!$C$5,[1]Settings!$D$5))</f>
        <v>3</v>
      </c>
      <c r="F38" s="61">
        <f t="shared" si="0"/>
        <v>1.7999999999999998</v>
      </c>
      <c r="G38" s="61">
        <f t="shared" si="1"/>
        <v>1.8000263157894736</v>
      </c>
      <c r="H38" s="62">
        <f t="shared" si="2"/>
        <v>18</v>
      </c>
      <c r="I38" s="63" t="str">
        <f t="shared" si="3"/>
        <v>+</v>
      </c>
      <c r="J38" s="64">
        <f ca="1">VLOOKUP(OFFSET(J38,0,-2),[1]Settings!$F$8:$G$27,2)</f>
        <v>0</v>
      </c>
      <c r="K38" s="29">
        <v>1</v>
      </c>
      <c r="L38" s="30">
        <v>1</v>
      </c>
      <c r="M38" s="60">
        <f>IF(ISNA(VLOOKUP(K38,[1]Settings!$B$6:$D$45,IF(P$4="Y",2,3),FALSE)+L38*IF(P$4="Y",[1]Settings!$C$5,[1]Settings!$D$5)),0, VLOOKUP(K38,[1]Settings!$B$6:$D$45,IF(P$4="Y",2,3),FALSE)+L38*IF(P$4="Y",[1]Settings!$C$5,[1]Settings!$D$5))</f>
        <v>31</v>
      </c>
      <c r="N38" s="61">
        <f t="shared" si="4"/>
        <v>2.48</v>
      </c>
      <c r="O38" s="61">
        <f t="shared" ca="1" si="5"/>
        <v>4.280026315789474</v>
      </c>
      <c r="P38" s="62">
        <f t="shared" ca="1" si="6"/>
        <v>15</v>
      </c>
      <c r="Q38" s="63" t="str">
        <f t="shared" si="7"/>
        <v/>
      </c>
      <c r="R38" s="64">
        <f ca="1">VLOOKUP(OFFSET(R38,0,-2),[1]Settings!$F$8:$G$27,2)</f>
        <v>0</v>
      </c>
      <c r="T38" s="30"/>
      <c r="U38" s="60">
        <f>IF(ISNA(VLOOKUP(S38,[1]Settings!$B$6:$D$45,IF(X$4="Y",2,3),FALSE)+T38*IF(X$4="Y",[1]Settings!$C$5,[1]Settings!$D$5)),0, VLOOKUP(S38,[1]Settings!$B$6:$D$45,IF(X$4="Y",2,3),FALSE)+T38*IF(X$4="Y",[1]Settings!$C$5,[1]Settings!$D$5))</f>
        <v>0</v>
      </c>
      <c r="V38" s="61">
        <f t="shared" si="8"/>
        <v>0</v>
      </c>
      <c r="W38" s="61">
        <f t="shared" ca="1" si="9"/>
        <v>4.280026315789474</v>
      </c>
      <c r="X38" s="62">
        <f t="shared" ca="1" si="10"/>
        <v>15</v>
      </c>
      <c r="Y38" s="63" t="str">
        <f t="shared" si="11"/>
        <v>+</v>
      </c>
      <c r="Z38" s="64">
        <f ca="1">VLOOKUP(OFFSET(Z38,0,-2),[1]Settings!$F$8:$G$27,2)</f>
        <v>0</v>
      </c>
      <c r="AA38" s="29">
        <v>4</v>
      </c>
      <c r="AB38" s="30"/>
      <c r="AC38" s="60">
        <f>IF(ISNA(VLOOKUP(AA38,[1]Settings!$B$6:$D$45,IF(AF$4="Y",2,3),FALSE)+AB38*IF(AF$4="Y",[1]Settings!$C$5,[1]Settings!$D$5)),0, VLOOKUP(AA38,[1]Settings!$B$6:$D$45,IF(AF$4="Y",2,3),FALSE)+AB38*IF(AF$4="Y",[1]Settings!$C$5,[1]Settings!$D$5))</f>
        <v>18</v>
      </c>
      <c r="AD38" s="61">
        <f t="shared" si="12"/>
        <v>1.6199999999999999</v>
      </c>
      <c r="AE38" s="61">
        <f t="shared" ca="1" si="13"/>
        <v>5.9000263157894741</v>
      </c>
      <c r="AF38" s="62">
        <f t="shared" ca="1" si="14"/>
        <v>14</v>
      </c>
      <c r="AG38" s="63" t="str">
        <f t="shared" si="15"/>
        <v/>
      </c>
      <c r="AH38" s="64">
        <f ca="1">VLOOKUP(OFFSET(AH38,0,-2),[1]Settings!$F$8:$G$27,2)</f>
        <v>0</v>
      </c>
      <c r="AJ38" s="30"/>
      <c r="AK38" s="60">
        <f>IF(ISNA(VLOOKUP(AI38,[1]Settings!$B$6:$D$45,IF(AN$4="Y",2,3),FALSE)+AJ38*IF(AN$4="Y",[1]Settings!$C$5,[1]Settings!$D$5)),0, VLOOKUP(AI38,[1]Settings!$B$6:$D$45,IF(AN$4="Y",2,3),FALSE)+AJ38*IF(AN$4="Y",[1]Settings!$C$5,[1]Settings!$D$5))</f>
        <v>0</v>
      </c>
      <c r="AL38" s="61">
        <f t="shared" si="16"/>
        <v>0</v>
      </c>
      <c r="AM38" s="61">
        <f t="shared" ca="1" si="17"/>
        <v>5.9000263157894741</v>
      </c>
      <c r="AN38" s="62">
        <f t="shared" ca="1" si="18"/>
        <v>14</v>
      </c>
      <c r="AO38" s="63" t="str">
        <f t="shared" si="19"/>
        <v>+</v>
      </c>
      <c r="AP38" s="64">
        <f ca="1">VLOOKUP(OFFSET(AP38,0,-2),[1]Settings!$F$8:$G$27,2)</f>
        <v>0</v>
      </c>
      <c r="AQ38" s="29">
        <v>6</v>
      </c>
      <c r="AR38" s="30"/>
      <c r="AS38" s="60">
        <f>IF(ISNA(VLOOKUP(AQ38,[1]Settings!$B$6:$D$45,IF(AV$4="Y",2,3),FALSE)+AR38*IF(AV$4="Y",[1]Settings!$C$5,[1]Settings!$D$5)),0, VLOOKUP(AQ38,[1]Settings!$B$6:$D$45,IF(AV$4="Y",2,3),FALSE)+AR38*IF(AV$4="Y",[1]Settings!$C$5,[1]Settings!$D$5))</f>
        <v>15</v>
      </c>
      <c r="AT38" s="61">
        <f t="shared" si="20"/>
        <v>1.2</v>
      </c>
      <c r="AU38" s="61">
        <f t="shared" ca="1" si="21"/>
        <v>7.1000263157894743</v>
      </c>
      <c r="AV38" s="62">
        <f t="shared" ca="1" si="22"/>
        <v>12</v>
      </c>
      <c r="AW38" s="63" t="str">
        <f t="shared" si="23"/>
        <v>+</v>
      </c>
      <c r="AX38" s="64">
        <f ca="1">VLOOKUP(OFFSET(AX38,0,-2),[1]Settings!$F$8:$G$27,2)</f>
        <v>0</v>
      </c>
      <c r="AY38" s="29">
        <v>2</v>
      </c>
      <c r="AZ38" s="30"/>
      <c r="BA38" s="60">
        <f>IF(ISNA(VLOOKUP(AY38,[1]Settings!$B$6:$D$45,IF(BD$4="Y",2,3),FALSE)+AZ38*IF(BD$4="Y",[1]Settings!$C$5,[1]Settings!$D$5)),0, VLOOKUP(AY38,[1]Settings!$B$6:$D$45,IF(BD$4="Y",2,3),FALSE)+AZ38*IF(BD$4="Y",[1]Settings!$C$5,[1]Settings!$D$5))</f>
        <v>25</v>
      </c>
      <c r="BB38" s="61">
        <f t="shared" si="24"/>
        <v>2</v>
      </c>
      <c r="BC38" s="61">
        <f t="shared" ca="1" si="25"/>
        <v>9.1000263157894743</v>
      </c>
      <c r="BD38" s="62">
        <f t="shared" ca="1" si="26"/>
        <v>8</v>
      </c>
      <c r="BE38" s="63" t="str">
        <f t="shared" si="27"/>
        <v>+</v>
      </c>
      <c r="BF38" s="64">
        <f ca="1">VLOOKUP(OFFSET(BF38,0,-2),[1]Settings!$F$8:$G$27,2)</f>
        <v>0.05</v>
      </c>
      <c r="BG38" s="29">
        <v>2</v>
      </c>
      <c r="BH38" s="30"/>
      <c r="BI38" s="60">
        <f>IF(ISNA(VLOOKUP(BG38,[1]Settings!$B$6:$D$45,IF(BL$4="Y",2,3),FALSE)+BH38*IF(BL$4="Y",[1]Settings!$C$5,[1]Settings!$D$5)),0, VLOOKUP(BG38,[1]Settings!$B$6:$D$45,IF(BL$4="Y",2,3),FALSE)+BH38*IF(BL$4="Y",[1]Settings!$C$5,[1]Settings!$D$5))</f>
        <v>25</v>
      </c>
      <c r="BJ38" s="61">
        <f t="shared" si="28"/>
        <v>2</v>
      </c>
      <c r="BK38" s="61">
        <f t="shared" ca="1" si="29"/>
        <v>11.100026315789474</v>
      </c>
      <c r="BL38" s="62">
        <f t="shared" ca="1" si="30"/>
        <v>7</v>
      </c>
      <c r="BM38" s="63" t="str">
        <f t="shared" si="31"/>
        <v>+</v>
      </c>
      <c r="BN38" s="64">
        <f ca="1">VLOOKUP(OFFSET(BN38,0,-2),[1]Settings!$F$8:$G$27,2)</f>
        <v>0.05</v>
      </c>
      <c r="BO38" s="29">
        <v>3</v>
      </c>
      <c r="BP38" s="30"/>
      <c r="BQ38" s="60">
        <f>IF(ISNA(VLOOKUP(BO38,[1]Settings!$B$6:$D$45,IF(BT$4="Y",2,3),FALSE)+BP38*IF(BT$4="Y",[1]Settings!$C$5,[1]Settings!$D$5)),0, VLOOKUP(BO38,[1]Settings!$B$6:$D$45,IF(BT$4="Y",2,3),FALSE)+BP38*IF(BT$4="Y",[1]Settings!$C$5,[1]Settings!$D$5))</f>
        <v>20</v>
      </c>
      <c r="BR38" s="61">
        <f t="shared" si="32"/>
        <v>1.6</v>
      </c>
      <c r="BS38" s="61">
        <f t="shared" ca="1" si="33"/>
        <v>12.700026315789474</v>
      </c>
      <c r="BT38" s="62">
        <f t="shared" ca="1" si="34"/>
        <v>6</v>
      </c>
      <c r="BU38" s="63" t="str">
        <f t="shared" si="35"/>
        <v/>
      </c>
      <c r="BV38" s="64">
        <f ca="1">VLOOKUP(OFFSET(BV38,0,-2),[1]Settings!$F$8:$G$27,2)</f>
        <v>0.1</v>
      </c>
      <c r="BX38" s="30"/>
      <c r="BY38" s="60">
        <f>IF(ISNA(VLOOKUP(BW38,[1]Settings!$B$6:$D$45,IF(CB$4="Y",2,3),FALSE)+BX38*IF(CB$4="Y",[1]Settings!$C$5,[1]Settings!$D$5)),0, VLOOKUP(BW38,[1]Settings!$B$6:$D$45,IF(CB$4="Y",2,3),FALSE)+BX38*IF(CB$4="Y",[1]Settings!$C$5,[1]Settings!$D$5))</f>
        <v>0</v>
      </c>
      <c r="BZ38" s="61">
        <f t="shared" si="36"/>
        <v>0</v>
      </c>
      <c r="CA38" s="61">
        <f t="shared" ca="1" si="37"/>
        <v>12.700026315789474</v>
      </c>
      <c r="CB38" s="62">
        <f t="shared" ca="1" si="38"/>
        <v>10</v>
      </c>
      <c r="CC38" s="63" t="str">
        <f t="shared" si="39"/>
        <v/>
      </c>
      <c r="CD38" s="64">
        <f ca="1">VLOOKUP(OFFSET(CD38,0,-2),[1]Settings!$F$8:$G$27,2)</f>
        <v>0.05</v>
      </c>
      <c r="CF38" s="30"/>
      <c r="CG38" s="60">
        <f>IF(ISNA(VLOOKUP(CE38,[1]Settings!$B$6:$D$45,IF(CJ$4="Y",2,3),FALSE)+CF38*IF(CJ$4="Y",[1]Settings!$C$5,[1]Settings!$D$5)),0, VLOOKUP(CE38,[1]Settings!$B$6:$D$45,IF(CJ$4="Y",2,3),FALSE)+CF38*IF(CJ$4="Y",[1]Settings!$C$5,[1]Settings!$D$5))</f>
        <v>0</v>
      </c>
      <c r="CH38" s="61">
        <f t="shared" si="40"/>
        <v>0</v>
      </c>
      <c r="CI38" s="61">
        <f t="shared" ca="1" si="41"/>
        <v>12.700026315789474</v>
      </c>
      <c r="CJ38" s="65">
        <f t="shared" ca="1" si="42"/>
        <v>13</v>
      </c>
      <c r="CK38" s="66" t="s">
        <v>93</v>
      </c>
      <c r="CL38" s="64">
        <f ca="1">VLOOKUP(OFFSET(CL38,0,-2),[1]Settings!$J$8:$K$27,2)</f>
        <v>0.05</v>
      </c>
      <c r="CN38" s="30"/>
      <c r="CO38" s="60">
        <f>IF(ISNA(VLOOKUP(CM38,[1]Settings!$B$6:$D$45,IF(CR$4="Y",2,3),FALSE)+CN38*IF(CR$4="Y",[1]Settings!$C$5,[1]Settings!$D$5)),0, VLOOKUP(CM38,[1]Settings!$B$6:$D$45,IF(CR$4="Y",2,3),FALSE)+CN38*IF(CR$4="Y",[1]Settings!$C$5,[1]Settings!$D$5))</f>
        <v>0</v>
      </c>
      <c r="CP38" s="61">
        <f t="shared" ca="1" si="43"/>
        <v>0</v>
      </c>
      <c r="CQ38" s="61">
        <f t="shared" ca="1" si="44"/>
        <v>11.080026315789475</v>
      </c>
      <c r="CR38" s="65">
        <f t="shared" ca="1" si="45"/>
        <v>15</v>
      </c>
      <c r="CS38" s="63"/>
      <c r="CT38" s="64">
        <f ca="1">VLOOKUP(OFFSET(CT38,0,-2),[1]Settings!$J$8:$K$27,2)</f>
        <v>0.03</v>
      </c>
      <c r="CU38" s="29"/>
      <c r="CV38" s="30"/>
      <c r="CW38" s="60">
        <f>IF(ISNA(VLOOKUP(CU38,[1]Settings!$B$6:$D$45,IF(CZ$4="Y",2,3),FALSE)+CV38*IF(CZ$4="Y",[1]Settings!$C$5,[1]Settings!$D$5)),0, VLOOKUP(CU38,[1]Settings!$B$6:$D$45,IF(CZ$4="Y",2,3),FALSE)+CV38*IF(CZ$4="Y",[1]Settings!$C$5,[1]Settings!$D$5))</f>
        <v>0</v>
      </c>
      <c r="CX38" s="61">
        <f t="shared" ca="1" si="46"/>
        <v>0</v>
      </c>
      <c r="CY38" s="61">
        <f t="shared" ca="1" si="47"/>
        <v>9.280026315789474</v>
      </c>
      <c r="CZ38" s="62">
        <f t="shared" ca="1" si="48"/>
        <v>18</v>
      </c>
      <c r="DA38" s="63"/>
      <c r="DB38" s="64">
        <f ca="1">VLOOKUP(OFFSET(DB38,0,-2),[1]Settings!$J$8:$K$27,2)</f>
        <v>0</v>
      </c>
      <c r="DC38" s="29"/>
      <c r="DD38" s="30"/>
      <c r="DE38" s="60">
        <f>IF(ISNA(VLOOKUP(DC38,[1]Settings!$B$6:$D$45,IF(DH$4="Y",2,3),FALSE)+DD38*IF(DH$4="Y",[1]Settings!$C$5,[1]Settings!$D$5)),0, VLOOKUP(DC38,[1]Settings!$B$6:$D$45,IF(DH$4="Y",2,3),FALSE)+DD38*IF(DH$4="Y",[1]Settings!$C$5,[1]Settings!$D$5))</f>
        <v>0</v>
      </c>
      <c r="DF38" s="61">
        <f t="shared" ca="1" si="49"/>
        <v>0</v>
      </c>
      <c r="DG38" s="61">
        <f t="shared" ca="1" si="50"/>
        <v>9.280026315789474</v>
      </c>
      <c r="DH38" s="62">
        <f t="shared" ca="1" si="51"/>
        <v>17</v>
      </c>
      <c r="DI38" s="63" t="s">
        <v>93</v>
      </c>
      <c r="DJ38" s="64">
        <f ca="1">VLOOKUP(OFFSET(DJ38,0,-2),[1]Settings!$J$8:$K$27,2)</f>
        <v>0</v>
      </c>
      <c r="DK38" s="29">
        <v>12</v>
      </c>
      <c r="DL38" s="30"/>
      <c r="DM38" s="60">
        <f>IF(ISNA(VLOOKUP(DK38,[1]Settings!$B$6:$D$45,IF(DP$4="Y",2,3),FALSE)+DL38*IF(DP$4="Y",[1]Settings!$C$5,[1]Settings!$D$5)),0, VLOOKUP(DK38,[1]Settings!$B$6:$D$45,IF(DP$4="Y",2,3),FALSE)+DL38*IF(DP$4="Y",[1]Settings!$C$5,[1]Settings!$D$5))</f>
        <v>9</v>
      </c>
      <c r="DN38" s="61">
        <f t="shared" ca="1" si="52"/>
        <v>6.0299999999999994</v>
      </c>
      <c r="DO38" s="61">
        <f t="shared" ca="1" si="53"/>
        <v>11.710026315789474</v>
      </c>
      <c r="DP38" s="62">
        <f t="shared" ca="1" si="54"/>
        <v>22</v>
      </c>
      <c r="DQ38" s="63"/>
      <c r="DR38" s="64">
        <f ca="1">VLOOKUP(OFFSET(DR38,0,-2),[1]Settings!$J$8:$K$27,2)</f>
        <v>0</v>
      </c>
      <c r="DS38" s="29"/>
      <c r="DT38" s="30"/>
      <c r="DU38" s="60">
        <f>IF(ISNA(VLOOKUP(DS38,[1]Settings!$B$6:$D$45,IF(DX$4="Y",2,3),FALSE)+DT38*IF(DX$4="Y",[1]Settings!$C$5,[1]Settings!$D$5)),0, VLOOKUP(DS38,[1]Settings!$B$6:$D$45,IF(DX$4="Y",2,3),FALSE)+DT38*IF(DX$4="Y",[1]Settings!$C$5,[1]Settings!$D$5))</f>
        <v>0</v>
      </c>
      <c r="DV38" s="61">
        <f t="shared" ca="1" si="55"/>
        <v>0</v>
      </c>
      <c r="DW38" s="61">
        <f t="shared" ca="1" si="87"/>
        <v>11.710026315789474</v>
      </c>
      <c r="DX38" s="62">
        <f t="shared" ca="1" si="56"/>
        <v>23</v>
      </c>
      <c r="DY38" s="63"/>
      <c r="DZ38" s="64">
        <f ca="1">VLOOKUP(OFFSET(DZ38,0,-2),[1]Settings!$J$8:$K$27,2)</f>
        <v>0</v>
      </c>
      <c r="EA38" s="29"/>
      <c r="EB38" s="30"/>
      <c r="EC38" s="60">
        <f>IF(ISNA(VLOOKUP(EA38,[1]Settings!$B$6:$D$45,IF(EF$4="Y",2,3),FALSE)+EB38*IF(EF$4="Y",[1]Settings!$C$5,[1]Settings!$D$5)),0, VLOOKUP(EA38,[1]Settings!$B$6:$D$45,IF(EF$4="Y",2,3),FALSE)+EB38*IF(EF$4="Y",[1]Settings!$C$5,[1]Settings!$D$5))</f>
        <v>0</v>
      </c>
      <c r="ED38" s="61">
        <f t="shared" ca="1" si="88"/>
        <v>0</v>
      </c>
      <c r="EE38" s="61">
        <f t="shared" ca="1" si="57"/>
        <v>6.030026315789474</v>
      </c>
      <c r="EF38" s="65">
        <f t="shared" ca="1" si="58"/>
        <v>31</v>
      </c>
      <c r="EG38" s="66"/>
      <c r="EH38" s="64">
        <f ca="1">VLOOKUP(OFFSET(EH38,0,-2),[1]Settings!$J$8:$K$27,2)</f>
        <v>0</v>
      </c>
      <c r="EI38" s="29"/>
      <c r="EJ38" s="30"/>
      <c r="EK38" s="60">
        <f>IF(ISNA(VLOOKUP(EI38,[1]Settings!$B$6:$D$45,IF(EN$4="Y",2,3),FALSE)+EJ38*IF(EN$4="Y",[1]Settings!$C$5,[1]Settings!$D$5)),0, VLOOKUP(EI38,[1]Settings!$B$6:$D$45,IF(EN$4="Y",2,3),FALSE)+EJ38*IF(EN$4="Y",[1]Settings!$C$5,[1]Settings!$D$5))</f>
        <v>0</v>
      </c>
      <c r="EL38" s="61">
        <f t="shared" ca="1" si="89"/>
        <v>0</v>
      </c>
      <c r="EM38" s="61">
        <f t="shared" ca="1" si="115"/>
        <v>6.030026315789474</v>
      </c>
      <c r="EN38" s="65">
        <f t="shared" ca="1" si="59"/>
        <v>32</v>
      </c>
      <c r="EO38" s="63"/>
      <c r="EP38" s="64">
        <f ca="1">VLOOKUP(OFFSET(EP38,0,-2),[1]Settings!$J$8:$K$27,2)</f>
        <v>0</v>
      </c>
      <c r="EQ38" s="29"/>
      <c r="ER38" s="30"/>
      <c r="ES38" s="60">
        <f>IF(ISNA(VLOOKUP(EQ38,[1]Settings!$B$6:$D$45,IF(EV$4="Y",2,3),FALSE)+ER38*IF(EV$4="Y",[1]Settings!$C$5,[1]Settings!$D$5)),0, VLOOKUP(EQ38,[1]Settings!$B$6:$D$45,IF(EV$4="Y",2,3),FALSE)+ER38*IF(EV$4="Y",[1]Settings!$C$5,[1]Settings!$D$5))</f>
        <v>0</v>
      </c>
      <c r="ET38" s="61">
        <f t="shared" ca="1" si="60"/>
        <v>0</v>
      </c>
      <c r="EU38" s="61">
        <f t="shared" ca="1" si="90"/>
        <v>6.030026315789474</v>
      </c>
      <c r="EV38" s="62">
        <f t="shared" ca="1" si="61"/>
        <v>33</v>
      </c>
      <c r="EW38" s="63"/>
      <c r="EX38" s="64">
        <f ca="1">VLOOKUP(OFFSET(EX38,0,-2),[1]Settings!$J$8:$K$27,2)</f>
        <v>0</v>
      </c>
      <c r="EY38" s="29"/>
      <c r="EZ38" s="30"/>
      <c r="FA38" s="60">
        <f>IF(ISNA(VLOOKUP(EY38,[1]Settings!$B$6:$D$45,IF(FD$4="Y",2,3),FALSE)+EZ38*IF(FD$4="Y",[1]Settings!$C$5,[1]Settings!$D$5)),0, VLOOKUP(EY38,[1]Settings!$B$6:$D$45,IF(FD$4="Y",2,3),FALSE)+EZ38*IF(FD$4="Y",[1]Settings!$C$5,[1]Settings!$D$5))</f>
        <v>0</v>
      </c>
      <c r="FB38" s="61">
        <f t="shared" ca="1" si="118"/>
        <v>0</v>
      </c>
      <c r="FC38" s="61">
        <f t="shared" ca="1" si="91"/>
        <v>2.6315789474651297E-5</v>
      </c>
      <c r="FD38" s="62">
        <f t="shared" ca="1" si="63"/>
        <v>53</v>
      </c>
      <c r="FE38" s="63"/>
      <c r="FF38" s="64">
        <f ca="1">VLOOKUP(OFFSET(FF38,0,-2),[1]Settings!$J$8:$K$27,2)</f>
        <v>0</v>
      </c>
      <c r="FG38" s="29"/>
      <c r="FH38" s="30"/>
      <c r="FI38" s="60">
        <f>IF(ISNA(VLOOKUP(FG38,[1]Settings!$B$6:$D$45,IF(FL$4="Y",2,3),FALSE)+FH38*IF(FL$4="Y",[1]Settings!$C$5,[1]Settings!$D$5)),0, VLOOKUP(FG38,[1]Settings!$B$6:$D$45,IF(FL$4="Y",2,3),FALSE)+FH38*IF(FL$4="Y",[1]Settings!$C$5,[1]Settings!$D$5))</f>
        <v>0</v>
      </c>
      <c r="FJ38" s="61">
        <f t="shared" ca="1" si="117"/>
        <v>0</v>
      </c>
      <c r="FK38" s="61">
        <f t="shared" ca="1" si="116"/>
        <v>2.6315789474651297E-5</v>
      </c>
      <c r="FL38" s="62">
        <f t="shared" ca="1" si="64"/>
        <v>52</v>
      </c>
      <c r="FM38" s="66"/>
      <c r="FN38" s="64">
        <f ca="1">VLOOKUP(OFFSET(FN38,0,-2),[1]Settings!$J$8:$K$27,2)</f>
        <v>0</v>
      </c>
      <c r="FO38" s="29"/>
      <c r="FP38" s="30"/>
      <c r="FQ38" s="60">
        <f>IF(ISNA(VLOOKUP(FO38,[1]Settings!$B$6:$D$45,IF(FT$4="Y",2,3),FALSE)+FP38*IF(FT$4="Y",[1]Settings!$C$5,[1]Settings!$D$5)),0, VLOOKUP(FO38,[1]Settings!$B$6:$D$45,IF(FT$4="Y",2,3),FALSE)+FP38*IF(FT$4="Y",[1]Settings!$C$5,[1]Settings!$D$5))</f>
        <v>0</v>
      </c>
      <c r="FR38" s="61">
        <f t="shared" ca="1" si="65"/>
        <v>0</v>
      </c>
      <c r="FS38" s="61">
        <f t="shared" ca="1" si="92"/>
        <v>2.6315789474651297E-5</v>
      </c>
      <c r="FT38" s="62">
        <f t="shared" ca="1" si="66"/>
        <v>52</v>
      </c>
      <c r="FU38" s="67"/>
      <c r="FV38" s="64"/>
      <c r="FW38" s="29"/>
      <c r="FX38" s="30"/>
      <c r="FY38" s="60">
        <f>IF(ISNA(VLOOKUP(FW38,[1]Settings!$B$6:$D$45,IF(GB$4="Y",2,3),FALSE)+FX38*IF(GB$4="Y",[1]Settings!$C$5,[1]Settings!$D$5)),0, VLOOKUP(FW38,[1]Settings!$B$6:$D$45,IF(GB$4="Y",2,3),FALSE)+FX38*IF(GB$4="Y",[1]Settings!$C$5,[1]Settings!$D$5))</f>
        <v>0</v>
      </c>
      <c r="FZ38" s="61">
        <f t="shared" si="93"/>
        <v>0</v>
      </c>
      <c r="GA38" s="61">
        <f t="shared" ca="1" si="94"/>
        <v>2.6315789474651297E-5</v>
      </c>
      <c r="GB38" s="62">
        <f t="shared" ca="1" si="67"/>
        <v>50</v>
      </c>
      <c r="GC38" s="67"/>
      <c r="GD38" s="64"/>
      <c r="GE38" s="29"/>
      <c r="GF38" s="30"/>
      <c r="GG38" s="60">
        <f>IF(ISNA(VLOOKUP(GE38,[1]Settings!$B$6:$D$45,IF(GJ$4="Y",2,3),FALSE)+GF38*IF(GJ$4="Y",[1]Settings!$C$5,[1]Settings!$D$5)),0, VLOOKUP(GE38,[1]Settings!$B$6:$D$45,IF(GJ$4="Y",2,3),FALSE)+GF38*IF(GJ$4="Y",[1]Settings!$C$5,[1]Settings!$D$5))</f>
        <v>0</v>
      </c>
      <c r="GH38" s="61">
        <f t="shared" si="95"/>
        <v>0</v>
      </c>
      <c r="GI38" s="61">
        <f t="shared" ca="1" si="96"/>
        <v>2.6315789474651297E-5</v>
      </c>
      <c r="GJ38" s="62">
        <f t="shared" ca="1" si="68"/>
        <v>51</v>
      </c>
      <c r="GK38" s="67"/>
      <c r="GL38" s="64"/>
      <c r="GM38" s="29"/>
      <c r="GN38" s="30"/>
      <c r="GO38" s="60">
        <f>IF(ISNA(VLOOKUP(GM38,[1]Settings!$B$6:$D$45,IF(GR$4="Y",2,3),FALSE)+GN38*IF(GR$4="Y",[1]Settings!$C$5,[1]Settings!$D$5)),0, VLOOKUP(GM38,[1]Settings!$B$6:$D$45,IF(GR$4="Y",2,3),FALSE)+GN38*IF(GR$4="Y",[1]Settings!$C$5,[1]Settings!$D$5))</f>
        <v>0</v>
      </c>
      <c r="GP38" s="61">
        <f t="shared" si="123"/>
        <v>0</v>
      </c>
      <c r="GQ38" s="61">
        <f t="shared" ca="1" si="98"/>
        <v>2.6315789474651297E-5</v>
      </c>
      <c r="GR38" s="62">
        <f t="shared" ca="1" si="69"/>
        <v>51</v>
      </c>
      <c r="GS38" s="67"/>
      <c r="GT38" s="64"/>
      <c r="GU38" s="29"/>
      <c r="GV38" s="30"/>
      <c r="GW38" s="60">
        <f>IF(ISNA(VLOOKUP(GU38,[1]Settings!$B$6:$D$45,IF(GZ$4="Y",2,3),FALSE)+GV38*IF(GZ$4="Y",[1]Settings!$C$5,[1]Settings!$D$5)),0, VLOOKUP(GU38,[1]Settings!$B$6:$D$45,IF(GZ$4="Y",2,3),FALSE)+GV38*IF(GZ$4="Y",[1]Settings!$C$5,[1]Settings!$D$5))</f>
        <v>0</v>
      </c>
      <c r="GX38" s="61">
        <f t="shared" si="124"/>
        <v>0</v>
      </c>
      <c r="GY38" s="61">
        <f t="shared" ca="1" si="100"/>
        <v>2.6315789474651297E-5</v>
      </c>
      <c r="GZ38" s="65">
        <f t="shared" ca="1" si="70"/>
        <v>54</v>
      </c>
      <c r="HA38" s="66"/>
      <c r="HB38" s="64"/>
      <c r="HC38" s="29"/>
      <c r="HD38" s="30"/>
      <c r="HE38" s="60">
        <f>IF(ISNA(VLOOKUP(HC38,[1]Settings!$B$6:$D$45,IF(HH$4="Y",2,3),FALSE)+HD38*IF(HH$4="Y",[1]Settings!$C$5,[1]Settings!$D$5)),0, VLOOKUP(HC38,[1]Settings!$B$6:$D$45,IF(HH$4="Y",2,3),FALSE)+HD38*IF(HH$4="Y",[1]Settings!$C$5,[1]Settings!$D$5))</f>
        <v>0</v>
      </c>
      <c r="HF38" s="61">
        <f t="shared" si="71"/>
        <v>0</v>
      </c>
      <c r="HG38" s="61">
        <f t="shared" ca="1" si="101"/>
        <v>2.6315789474651297E-5</v>
      </c>
      <c r="HH38" s="62">
        <f t="shared" ca="1" si="72"/>
        <v>52</v>
      </c>
      <c r="HI38" s="67"/>
      <c r="HJ38" s="64"/>
      <c r="HK38" s="29"/>
      <c r="HL38" s="30"/>
      <c r="HM38" s="60">
        <f>IF(ISNA(VLOOKUP(HK38,[1]Settings!$B$6:$D$45,IF(HP$4="Y",2,3),FALSE)+HL38*IF(HP$4="Y",[1]Settings!$C$5,[1]Settings!$D$5)),0, VLOOKUP(HK38,[1]Settings!$B$6:$D$45,IF(HP$4="Y",2,3),FALSE)+HL38*IF(HP$4="Y",[1]Settings!$C$5,[1]Settings!$D$5))</f>
        <v>0</v>
      </c>
      <c r="HN38" s="61">
        <f t="shared" si="73"/>
        <v>0</v>
      </c>
      <c r="HO38" s="61">
        <f t="shared" ca="1" si="102"/>
        <v>2.6315789474651297E-5</v>
      </c>
      <c r="HP38" s="62">
        <f t="shared" ca="1" si="74"/>
        <v>53</v>
      </c>
      <c r="HQ38" s="67"/>
      <c r="HR38" s="64"/>
      <c r="HS38" s="29"/>
      <c r="HT38" s="30"/>
      <c r="HU38" s="60">
        <f>IF(ISNA(VLOOKUP(HS38,[1]Settings!$B$6:$D$45,IF(HX$4="Y",2,3),FALSE)+HT38*IF(HX$4="Y",[1]Settings!$C$5,[1]Settings!$D$5)),0, VLOOKUP(HS38,[1]Settings!$B$6:$D$45,IF(HX$4="Y",2,3),FALSE)+HT38*IF(HX$4="Y",[1]Settings!$C$5,[1]Settings!$D$5))</f>
        <v>0</v>
      </c>
      <c r="HV38" s="61">
        <f t="shared" si="75"/>
        <v>0</v>
      </c>
      <c r="HW38" s="61">
        <f t="shared" ca="1" si="103"/>
        <v>2.6315789474651297E-5</v>
      </c>
      <c r="HX38" s="62">
        <f t="shared" ca="1" si="76"/>
        <v>55</v>
      </c>
      <c r="HY38" s="67"/>
      <c r="HZ38" s="64"/>
      <c r="IA38" s="29"/>
      <c r="IB38" s="30"/>
      <c r="IC38" s="60">
        <f>IF(ISNA(VLOOKUP(IA38,[1]Settings!$B$6:$D$45,IF(IF$4="Y",2,3),FALSE)+IB38*IF(IF$4="Y",[1]Settings!$C$5,[1]Settings!$D$5)),0, VLOOKUP(IA38,[1]Settings!$B$6:$D$45,IF(IF$4="Y",2,3),FALSE)+IB38*IF(IF$4="Y",[1]Settings!$C$5,[1]Settings!$D$5))</f>
        <v>0</v>
      </c>
      <c r="ID38" s="61">
        <f t="shared" si="77"/>
        <v>0</v>
      </c>
      <c r="IE38" s="61">
        <f t="shared" ca="1" si="104"/>
        <v>2.6315789474651297E-5</v>
      </c>
      <c r="IF38" s="62">
        <f t="shared" ca="1" si="78"/>
        <v>54</v>
      </c>
      <c r="IG38" s="66"/>
      <c r="IH38" s="64"/>
      <c r="II38" s="29"/>
      <c r="IJ38" s="30"/>
      <c r="IK38" s="60">
        <f>IF(ISNA(VLOOKUP(II38,[1]Settings!$B$6:$D$45,IF(IN$4="Y",2,3),FALSE)+IJ38*IF(IN$4="Y",[1]Settings!$C$5,[1]Settings!$D$5)),0, VLOOKUP(II38,[1]Settings!$B$6:$D$45,IF(IN$4="Y",2,3),FALSE)+IJ38*IF(IN$4="Y",[1]Settings!$C$5,[1]Settings!$D$5))</f>
        <v>0</v>
      </c>
      <c r="IL38" s="61">
        <f t="shared" si="125"/>
        <v>0</v>
      </c>
      <c r="IM38" s="61">
        <f t="shared" ca="1" si="105"/>
        <v>2.6315789474651297E-5</v>
      </c>
      <c r="IN38" s="62">
        <f t="shared" ca="1" si="80"/>
        <v>55</v>
      </c>
      <c r="IO38" s="67"/>
      <c r="IP38" s="64"/>
      <c r="IQ38" s="29"/>
      <c r="IR38" s="30"/>
      <c r="IS38" s="60">
        <f>IF(ISNA(VLOOKUP(IQ38,[1]Settings!$B$6:$D$45,IF(IV$4="Y",2,3),FALSE)+IR38*IF(IV$4="Y",[1]Settings!$C$5,[1]Settings!$D$5)),0, VLOOKUP(IQ38,[1]Settings!$B$6:$D$45,IF(IV$4="Y",2,3),FALSE)+IR38*IF(IV$4="Y",[1]Settings!$C$5,[1]Settings!$D$5))</f>
        <v>0</v>
      </c>
      <c r="IT38" s="61">
        <f t="shared" si="81"/>
        <v>0</v>
      </c>
      <c r="IU38" s="61">
        <f t="shared" ca="1" si="106"/>
        <v>2.6315789474651297E-5</v>
      </c>
      <c r="IV38" s="62">
        <f t="shared" ca="1" si="82"/>
        <v>56</v>
      </c>
      <c r="IW38" s="67"/>
      <c r="IX38" s="64"/>
      <c r="IY38" s="29"/>
      <c r="IZ38" s="30"/>
      <c r="JA38" s="60">
        <f>IF(ISNA(VLOOKUP(IY38,[1]Settings!$B$6:$D$45,IF(JD$4="Y",2,3),FALSE)+IZ38*IF(JD$4="Y",[1]Settings!$C$5,[1]Settings!$D$5)),0, VLOOKUP(IY38,[1]Settings!$B$6:$D$45,IF(JD$4="Y",2,3),FALSE)+IZ38*IF(JD$4="Y",[1]Settings!$C$5,[1]Settings!$D$5))</f>
        <v>0</v>
      </c>
      <c r="JB38" s="61">
        <f t="shared" si="83"/>
        <v>0</v>
      </c>
      <c r="JC38" s="61">
        <f t="shared" ca="1" si="107"/>
        <v>2.6315789474651297E-5</v>
      </c>
      <c r="JD38" s="62">
        <f t="shared" ca="1" si="84"/>
        <v>56</v>
      </c>
      <c r="JE38" s="67"/>
      <c r="JF38" s="64"/>
      <c r="JG38" s="29"/>
      <c r="JH38" s="30"/>
      <c r="JI38" s="60">
        <f>IF(ISNA(VLOOKUP(JG38,[1]Settings!$B$6:$D$45,IF(JL$4="Y",2,3),FALSE)+JH38*IF(JL$4="Y",[1]Settings!$C$5,[1]Settings!$D$5)),0, VLOOKUP(JG38,[1]Settings!$B$6:$D$45,IF(JL$4="Y",2,3),FALSE)+JH38*IF(JL$4="Y",[1]Settings!$C$5,[1]Settings!$D$5))</f>
        <v>0</v>
      </c>
      <c r="JJ38" s="61">
        <f t="shared" si="85"/>
        <v>0</v>
      </c>
      <c r="JK38" s="61">
        <f t="shared" ca="1" si="108"/>
        <v>2.6315789474651297E-5</v>
      </c>
      <c r="JL38" s="62">
        <f t="shared" ca="1" si="86"/>
        <v>56</v>
      </c>
    </row>
    <row r="39" spans="1:272">
      <c r="A39" s="27" t="s">
        <v>119</v>
      </c>
      <c r="B39" s="59"/>
      <c r="D39" s="30"/>
      <c r="E39" s="60">
        <f>IF(ISNA(VLOOKUP(C39,[1]Settings!$B$6:$D$45,IF(H$4="Y",2,3),FALSE)+D39*IF(H$4="Y",[1]Settings!$C$5,[1]Settings!$D$5)),0, VLOOKUP(C39,[1]Settings!$B$6:$D$45,IF(H$4="Y",2,3),FALSE)+D39*IF(H$4="Y",[1]Settings!$C$5,[1]Settings!$D$5))</f>
        <v>0</v>
      </c>
      <c r="F39" s="61">
        <f t="shared" si="0"/>
        <v>0</v>
      </c>
      <c r="G39" s="61">
        <f t="shared" si="1"/>
        <v>2.5641025641025643E-5</v>
      </c>
      <c r="H39" s="62">
        <f t="shared" si="2"/>
        <v>44</v>
      </c>
      <c r="I39" s="63" t="str">
        <f>IF(K39&gt;0,"+","")</f>
        <v/>
      </c>
      <c r="J39" s="64">
        <f ca="1">VLOOKUP(OFFSET(J39,0,-2),[1]Settings!$F$8:$G$27,2)</f>
        <v>0</v>
      </c>
      <c r="L39" s="30"/>
      <c r="M39" s="60">
        <f>IF(ISNA(VLOOKUP(K39,[1]Settings!$B$6:$D$45,IF(P$4="Y",2,3),FALSE)+L39*IF(P$4="Y",[1]Settings!$C$5,[1]Settings!$D$5)),0, VLOOKUP(K39,[1]Settings!$B$6:$D$45,IF(P$4="Y",2,3),FALSE)+L39*IF(P$4="Y",[1]Settings!$C$5,[1]Settings!$D$5))</f>
        <v>0</v>
      </c>
      <c r="N39" s="61">
        <f t="shared" si="4"/>
        <v>0</v>
      </c>
      <c r="O39" s="61">
        <f t="shared" ca="1" si="5"/>
        <v>2.5641025641025643E-5</v>
      </c>
      <c r="P39" s="62">
        <f t="shared" ca="1" si="6"/>
        <v>44</v>
      </c>
      <c r="Q39" s="63" t="str">
        <f>IF(S39&gt;0,"+","")</f>
        <v/>
      </c>
      <c r="R39" s="64">
        <f ca="1">VLOOKUP(OFFSET(R39,0,-2),[1]Settings!$F$8:$G$27,2)</f>
        <v>0</v>
      </c>
      <c r="T39" s="30"/>
      <c r="U39" s="60">
        <f>IF(ISNA(VLOOKUP(S39,[1]Settings!$B$6:$D$45,IF(X$4="Y",2,3),FALSE)+T39*IF(X$4="Y",[1]Settings!$C$5,[1]Settings!$D$5)),0, VLOOKUP(S39,[1]Settings!$B$6:$D$45,IF(X$4="Y",2,3),FALSE)+T39*IF(X$4="Y",[1]Settings!$C$5,[1]Settings!$D$5))</f>
        <v>0</v>
      </c>
      <c r="V39" s="61">
        <f t="shared" si="8"/>
        <v>0</v>
      </c>
      <c r="W39" s="61">
        <f t="shared" ca="1" si="9"/>
        <v>2.5641025641025643E-5</v>
      </c>
      <c r="X39" s="62">
        <f t="shared" ca="1" si="10"/>
        <v>45</v>
      </c>
      <c r="Y39" s="63" t="str">
        <f>IF(AA39&gt;0,"+","")</f>
        <v/>
      </c>
      <c r="Z39" s="64">
        <f ca="1">VLOOKUP(OFFSET(Z39,0,-2),[1]Settings!$F$8:$G$27,2)</f>
        <v>0</v>
      </c>
      <c r="AB39" s="30"/>
      <c r="AC39" s="60">
        <f>IF(ISNA(VLOOKUP(AA39,[1]Settings!$B$6:$D$45,IF(AF$4="Y",2,3),FALSE)+AB39*IF(AF$4="Y",[1]Settings!$C$5,[1]Settings!$D$5)),0, VLOOKUP(AA39,[1]Settings!$B$6:$D$45,IF(AF$4="Y",2,3),FALSE)+AB39*IF(AF$4="Y",[1]Settings!$C$5,[1]Settings!$D$5))</f>
        <v>0</v>
      </c>
      <c r="AD39" s="61">
        <f t="shared" si="12"/>
        <v>0</v>
      </c>
      <c r="AE39" s="61">
        <f t="shared" ca="1" si="13"/>
        <v>2.5641025641025643E-5</v>
      </c>
      <c r="AF39" s="62">
        <f t="shared" ca="1" si="14"/>
        <v>47</v>
      </c>
      <c r="AG39" s="63" t="str">
        <f>IF(AI39&gt;0,"+","")</f>
        <v/>
      </c>
      <c r="AH39" s="64">
        <f ca="1">VLOOKUP(OFFSET(AH39,0,-2),[1]Settings!$F$8:$G$27,2)</f>
        <v>0</v>
      </c>
      <c r="AJ39" s="30"/>
      <c r="AK39" s="60">
        <f>IF(ISNA(VLOOKUP(AI39,[1]Settings!$B$6:$D$45,IF(AN$4="Y",2,3),FALSE)+AJ39*IF(AN$4="Y",[1]Settings!$C$5,[1]Settings!$D$5)),0, VLOOKUP(AI39,[1]Settings!$B$6:$D$45,IF(AN$4="Y",2,3),FALSE)+AJ39*IF(AN$4="Y",[1]Settings!$C$5,[1]Settings!$D$5))</f>
        <v>0</v>
      </c>
      <c r="AL39" s="61">
        <f t="shared" si="16"/>
        <v>0</v>
      </c>
      <c r="AM39" s="61">
        <f t="shared" ca="1" si="17"/>
        <v>2.5641025641025643E-5</v>
      </c>
      <c r="AN39" s="62">
        <f t="shared" ca="1" si="18"/>
        <v>47</v>
      </c>
      <c r="AO39" s="63" t="str">
        <f>IF(AQ39&gt;0,"+","")</f>
        <v/>
      </c>
      <c r="AP39" s="64">
        <f ca="1">VLOOKUP(OFFSET(AP39,0,-2),[1]Settings!$F$8:$G$27,2)</f>
        <v>0</v>
      </c>
      <c r="AR39" s="30"/>
      <c r="AS39" s="60">
        <f>IF(ISNA(VLOOKUP(AQ39,[1]Settings!$B$6:$D$45,IF(AV$4="Y",2,3),FALSE)+AR39*IF(AV$4="Y",[1]Settings!$C$5,[1]Settings!$D$5)),0, VLOOKUP(AQ39,[1]Settings!$B$6:$D$45,IF(AV$4="Y",2,3),FALSE)+AR39*IF(AV$4="Y",[1]Settings!$C$5,[1]Settings!$D$5))</f>
        <v>0</v>
      </c>
      <c r="AT39" s="61">
        <f t="shared" si="20"/>
        <v>0</v>
      </c>
      <c r="AU39" s="61">
        <f t="shared" ca="1" si="21"/>
        <v>2.5641025641025643E-5</v>
      </c>
      <c r="AV39" s="62">
        <f t="shared" ca="1" si="22"/>
        <v>48</v>
      </c>
      <c r="AW39" s="63" t="str">
        <f>IF(AY39&gt;0,"+","")</f>
        <v/>
      </c>
      <c r="AX39" s="64">
        <f ca="1">VLOOKUP(OFFSET(AX39,0,-2),[1]Settings!$F$8:$G$27,2)</f>
        <v>0</v>
      </c>
      <c r="AZ39" s="30"/>
      <c r="BA39" s="60">
        <f>IF(ISNA(VLOOKUP(AY39,[1]Settings!$B$6:$D$45,IF(BD$4="Y",2,3),FALSE)+AZ39*IF(BD$4="Y",[1]Settings!$C$5,[1]Settings!$D$5)),0, VLOOKUP(AY39,[1]Settings!$B$6:$D$45,IF(BD$4="Y",2,3),FALSE)+AZ39*IF(BD$4="Y",[1]Settings!$C$5,[1]Settings!$D$5))</f>
        <v>0</v>
      </c>
      <c r="BB39" s="61">
        <f t="shared" si="24"/>
        <v>0</v>
      </c>
      <c r="BC39" s="61">
        <f t="shared" ca="1" si="25"/>
        <v>2.5641025641025643E-5</v>
      </c>
      <c r="BD39" s="62">
        <f t="shared" ca="1" si="26"/>
        <v>48</v>
      </c>
      <c r="BE39" s="63" t="str">
        <f>IF(BG39&gt;0,"+","")</f>
        <v/>
      </c>
      <c r="BF39" s="64">
        <f ca="1">VLOOKUP(OFFSET(BF39,0,-2),[1]Settings!$F$8:$G$27,2)</f>
        <v>0</v>
      </c>
      <c r="BH39" s="30"/>
      <c r="BI39" s="60">
        <f>IF(ISNA(VLOOKUP(BG39,[1]Settings!$B$6:$D$45,IF(BL$4="Y",2,3),FALSE)+BH39*IF(BL$4="Y",[1]Settings!$C$5,[1]Settings!$D$5)),0, VLOOKUP(BG39,[1]Settings!$B$6:$D$45,IF(BL$4="Y",2,3),FALSE)+BH39*IF(BL$4="Y",[1]Settings!$C$5,[1]Settings!$D$5))</f>
        <v>0</v>
      </c>
      <c r="BJ39" s="61">
        <f t="shared" si="28"/>
        <v>0</v>
      </c>
      <c r="BK39" s="61">
        <f t="shared" ca="1" si="29"/>
        <v>2.5641025641025643E-5</v>
      </c>
      <c r="BL39" s="62">
        <f t="shared" ca="1" si="30"/>
        <v>49</v>
      </c>
      <c r="BM39" s="63" t="str">
        <f>IF(BO39&gt;0,"+","")</f>
        <v/>
      </c>
      <c r="BN39" s="64">
        <f ca="1">VLOOKUP(OFFSET(BN39,0,-2),[1]Settings!$F$8:$G$27,2)</f>
        <v>0</v>
      </c>
      <c r="BP39" s="30"/>
      <c r="BQ39" s="60">
        <f>IF(ISNA(VLOOKUP(BO39,[1]Settings!$B$6:$D$45,IF(BT$4="Y",2,3),FALSE)+BP39*IF(BT$4="Y",[1]Settings!$C$5,[1]Settings!$D$5)),0, VLOOKUP(BO39,[1]Settings!$B$6:$D$45,IF(BT$4="Y",2,3),FALSE)+BP39*IF(BT$4="Y",[1]Settings!$C$5,[1]Settings!$D$5))</f>
        <v>0</v>
      </c>
      <c r="BR39" s="61">
        <f t="shared" si="32"/>
        <v>0</v>
      </c>
      <c r="BS39" s="61">
        <f t="shared" ca="1" si="33"/>
        <v>2.5641025641025643E-5</v>
      </c>
      <c r="BT39" s="62">
        <f t="shared" ca="1" si="34"/>
        <v>50</v>
      </c>
      <c r="BU39" s="63" t="str">
        <f>IF(BW39&gt;0,"+","")</f>
        <v/>
      </c>
      <c r="BV39" s="64">
        <f ca="1">VLOOKUP(OFFSET(BV39,0,-2),[1]Settings!$F$8:$G$27,2)</f>
        <v>0</v>
      </c>
      <c r="BX39" s="30"/>
      <c r="BY39" s="60">
        <f>IF(ISNA(VLOOKUP(BW39,[1]Settings!$B$6:$D$45,IF(CB$4="Y",2,3),FALSE)+BX39*IF(CB$4="Y",[1]Settings!$C$5,[1]Settings!$D$5)),0, VLOOKUP(BW39,[1]Settings!$B$6:$D$45,IF(CB$4="Y",2,3),FALSE)+BX39*IF(CB$4="Y",[1]Settings!$C$5,[1]Settings!$D$5))</f>
        <v>0</v>
      </c>
      <c r="BZ39" s="61">
        <f t="shared" si="36"/>
        <v>0</v>
      </c>
      <c r="CA39" s="61">
        <f t="shared" ca="1" si="37"/>
        <v>2.5641025641025643E-5</v>
      </c>
      <c r="CB39" s="62">
        <f t="shared" ca="1" si="38"/>
        <v>54</v>
      </c>
      <c r="CC39" s="63" t="str">
        <f>IF(CE39&gt;0,"+","")</f>
        <v/>
      </c>
      <c r="CD39" s="64">
        <f ca="1">VLOOKUP(OFFSET(CD39,0,-2),[1]Settings!$F$8:$G$27,2)</f>
        <v>0</v>
      </c>
      <c r="CF39" s="30"/>
      <c r="CG39" s="60">
        <f>IF(ISNA(VLOOKUP(CE39,[1]Settings!$B$6:$D$45,IF(CJ$4="Y",2,3),FALSE)+CF39*IF(CJ$4="Y",[1]Settings!$C$5,[1]Settings!$D$5)),0, VLOOKUP(CE39,[1]Settings!$B$6:$D$45,IF(CJ$4="Y",2,3),FALSE)+CF39*IF(CJ$4="Y",[1]Settings!$C$5,[1]Settings!$D$5))</f>
        <v>0</v>
      </c>
      <c r="CH39" s="61">
        <f t="shared" si="40"/>
        <v>0</v>
      </c>
      <c r="CI39" s="61">
        <f t="shared" ca="1" si="41"/>
        <v>2.5641025641025643E-5</v>
      </c>
      <c r="CJ39" s="65">
        <f t="shared" ca="1" si="42"/>
        <v>58</v>
      </c>
      <c r="CK39" s="66" t="str">
        <f>IF(CM39&gt;0,"+","")</f>
        <v/>
      </c>
      <c r="CL39" s="64">
        <f ca="1">VLOOKUP(OFFSET(CL39,0,-2),[1]Settings!$J$8:$K$27,2)</f>
        <v>0</v>
      </c>
      <c r="CN39" s="30"/>
      <c r="CO39" s="60">
        <f>IF(ISNA(VLOOKUP(CM39,[1]Settings!$B$6:$D$45,IF(CR$4="Y",2,3),FALSE)+CN39*IF(CR$4="Y",[1]Settings!$C$5,[1]Settings!$D$5)),0, VLOOKUP(CM39,[1]Settings!$B$6:$D$45,IF(CR$4="Y",2,3),FALSE)+CN39*IF(CR$4="Y",[1]Settings!$C$5,[1]Settings!$D$5))</f>
        <v>0</v>
      </c>
      <c r="CP39" s="61">
        <f t="shared" ca="1" si="43"/>
        <v>0</v>
      </c>
      <c r="CQ39" s="61">
        <f t="shared" ca="1" si="44"/>
        <v>2.5641025641025643E-5</v>
      </c>
      <c r="CR39" s="65">
        <f t="shared" ca="1" si="45"/>
        <v>59</v>
      </c>
      <c r="CS39" s="63" t="str">
        <f>IF(CU39&gt;0,"+","")</f>
        <v/>
      </c>
      <c r="CT39" s="64">
        <f ca="1">VLOOKUP(OFFSET(CT39,0,-2),[1]Settings!$J$8:$K$27,2)</f>
        <v>0</v>
      </c>
      <c r="CU39" s="29"/>
      <c r="CV39" s="30"/>
      <c r="CW39" s="60">
        <f>IF(ISNA(VLOOKUP(CU39,[1]Settings!$B$6:$D$45,IF(CZ$4="Y",2,3),FALSE)+CV39*IF(CZ$4="Y",[1]Settings!$C$5,[1]Settings!$D$5)),0, VLOOKUP(CU39,[1]Settings!$B$6:$D$45,IF(CZ$4="Y",2,3),FALSE)+CV39*IF(CZ$4="Y",[1]Settings!$C$5,[1]Settings!$D$5))</f>
        <v>0</v>
      </c>
      <c r="CX39" s="61">
        <f t="shared" ca="1" si="46"/>
        <v>0</v>
      </c>
      <c r="CY39" s="61">
        <f t="shared" ca="1" si="47"/>
        <v>2.5641025641025643E-5</v>
      </c>
      <c r="CZ39" s="62">
        <f t="shared" ca="1" si="48"/>
        <v>61</v>
      </c>
      <c r="DA39" s="63" t="str">
        <f>IF(DC39&gt;0,"+","")</f>
        <v/>
      </c>
      <c r="DB39" s="64">
        <f ca="1">VLOOKUP(OFFSET(DB39,0,-2),[1]Settings!$J$8:$K$27,2)</f>
        <v>0</v>
      </c>
      <c r="DC39" s="29"/>
      <c r="DD39" s="30"/>
      <c r="DE39" s="60">
        <f>IF(ISNA(VLOOKUP(DC39,[1]Settings!$B$6:$D$45,IF(DH$4="Y",2,3),FALSE)+DD39*IF(DH$4="Y",[1]Settings!$C$5,[1]Settings!$D$5)),0, VLOOKUP(DC39,[1]Settings!$B$6:$D$45,IF(DH$4="Y",2,3),FALSE)+DD39*IF(DH$4="Y",[1]Settings!$C$5,[1]Settings!$D$5))</f>
        <v>0</v>
      </c>
      <c r="DF39" s="61">
        <f t="shared" ca="1" si="49"/>
        <v>0</v>
      </c>
      <c r="DG39" s="61">
        <f t="shared" ca="1" si="50"/>
        <v>2.5641025641025643E-5</v>
      </c>
      <c r="DH39" s="62">
        <f t="shared" ca="1" si="51"/>
        <v>62</v>
      </c>
      <c r="DI39" s="63" t="str">
        <f>IF(DK39&gt;0,"+","")</f>
        <v/>
      </c>
      <c r="DJ39" s="64">
        <f ca="1">VLOOKUP(OFFSET(DJ39,0,-2),[1]Settings!$J$8:$K$27,2)</f>
        <v>0</v>
      </c>
      <c r="DK39" s="29"/>
      <c r="DL39" s="30"/>
      <c r="DM39" s="60">
        <f>IF(ISNA(VLOOKUP(DK39,[1]Settings!$B$6:$D$45,IF(DP$4="Y",2,3),FALSE)+DL39*IF(DP$4="Y",[1]Settings!$C$5,[1]Settings!$D$5)),0, VLOOKUP(DK39,[1]Settings!$B$6:$D$45,IF(DP$4="Y",2,3),FALSE)+DL39*IF(DP$4="Y",[1]Settings!$C$5,[1]Settings!$D$5))</f>
        <v>0</v>
      </c>
      <c r="DN39" s="61">
        <f t="shared" ca="1" si="52"/>
        <v>0</v>
      </c>
      <c r="DO39" s="61">
        <f t="shared" ca="1" si="53"/>
        <v>2.5641025641025643E-5</v>
      </c>
      <c r="DP39" s="62">
        <f t="shared" ca="1" si="54"/>
        <v>59</v>
      </c>
      <c r="DQ39" s="63" t="str">
        <f>IF(DS39&gt;0,"+","")</f>
        <v/>
      </c>
      <c r="DR39" s="64">
        <f ca="1">VLOOKUP(OFFSET(DR39,0,-2),[1]Settings!$J$8:$K$27,2)</f>
        <v>0</v>
      </c>
      <c r="DS39" s="29"/>
      <c r="DT39" s="30"/>
      <c r="DU39" s="60">
        <f>IF(ISNA(VLOOKUP(DS39,[1]Settings!$B$6:$D$45,IF(DX$4="Y",2,3),FALSE)+DT39*IF(DX$4="Y",[1]Settings!$C$5,[1]Settings!$D$5)),0, VLOOKUP(DS39,[1]Settings!$B$6:$D$45,IF(DX$4="Y",2,3),FALSE)+DT39*IF(DX$4="Y",[1]Settings!$C$5,[1]Settings!$D$5))</f>
        <v>0</v>
      </c>
      <c r="DV39" s="61">
        <f t="shared" ca="1" si="55"/>
        <v>0</v>
      </c>
      <c r="DW39" s="61">
        <f t="shared" ca="1" si="87"/>
        <v>2.5641025641025643E-5</v>
      </c>
      <c r="DX39" s="62">
        <f t="shared" ca="1" si="56"/>
        <v>59</v>
      </c>
      <c r="DY39" s="63" t="str">
        <f>IF(EA39&gt;0,"+","")</f>
        <v/>
      </c>
      <c r="DZ39" s="64">
        <f ca="1">VLOOKUP(OFFSET(DZ39,0,-2),[1]Settings!$J$8:$K$27,2)</f>
        <v>0</v>
      </c>
      <c r="EA39" s="29"/>
      <c r="EB39" s="30"/>
      <c r="EC39" s="60">
        <f>IF(ISNA(VLOOKUP(EA39,[1]Settings!$B$6:$D$45,IF(EF$4="Y",2,3),FALSE)+EB39*IF(EF$4="Y",[1]Settings!$C$5,[1]Settings!$D$5)),0, VLOOKUP(EA39,[1]Settings!$B$6:$D$45,IF(EF$4="Y",2,3),FALSE)+EB39*IF(EF$4="Y",[1]Settings!$C$5,[1]Settings!$D$5))</f>
        <v>0</v>
      </c>
      <c r="ED39" s="61">
        <f t="shared" ca="1" si="88"/>
        <v>0</v>
      </c>
      <c r="EE39" s="61">
        <f t="shared" ca="1" si="57"/>
        <v>2.5641025641025643E-5</v>
      </c>
      <c r="EF39" s="65">
        <f t="shared" ca="1" si="58"/>
        <v>52</v>
      </c>
      <c r="EG39" s="66" t="str">
        <f>IF(EI39&gt;0,"+","")</f>
        <v/>
      </c>
      <c r="EH39" s="64">
        <f ca="1">VLOOKUP(OFFSET(EH39,0,-2),[1]Settings!$J$8:$K$27,2)</f>
        <v>0</v>
      </c>
      <c r="EI39" s="29"/>
      <c r="EJ39" s="30"/>
      <c r="EK39" s="60">
        <f>IF(ISNA(VLOOKUP(EI39,[1]Settings!$B$6:$D$45,IF(EN$4="Y",2,3),FALSE)+EJ39*IF(EN$4="Y",[1]Settings!$C$5,[1]Settings!$D$5)),0, VLOOKUP(EI39,[1]Settings!$B$6:$D$45,IF(EN$4="Y",2,3),FALSE)+EJ39*IF(EN$4="Y",[1]Settings!$C$5,[1]Settings!$D$5))</f>
        <v>0</v>
      </c>
      <c r="EL39" s="61">
        <f t="shared" ca="1" si="89"/>
        <v>0</v>
      </c>
      <c r="EM39" s="61">
        <f t="shared" ca="1" si="115"/>
        <v>2.5641025641025643E-5</v>
      </c>
      <c r="EN39" s="65">
        <f t="shared" ca="1" si="59"/>
        <v>55</v>
      </c>
      <c r="EO39" s="63" t="str">
        <f>IF(EQ39&gt;0,"+","")</f>
        <v/>
      </c>
      <c r="EP39" s="64">
        <f ca="1">VLOOKUP(OFFSET(EP39,0,-2),[1]Settings!$J$8:$K$27,2)</f>
        <v>0</v>
      </c>
      <c r="EQ39" s="29"/>
      <c r="ER39" s="30"/>
      <c r="ES39" s="60">
        <f>IF(ISNA(VLOOKUP(EQ39,[1]Settings!$B$6:$D$45,IF(EV$4="Y",2,3),FALSE)+ER39*IF(EV$4="Y",[1]Settings!$C$5,[1]Settings!$D$5)),0, VLOOKUP(EQ39,[1]Settings!$B$6:$D$45,IF(EV$4="Y",2,3),FALSE)+ER39*IF(EV$4="Y",[1]Settings!$C$5,[1]Settings!$D$5))</f>
        <v>0</v>
      </c>
      <c r="ET39" s="61">
        <f t="shared" ca="1" si="60"/>
        <v>0</v>
      </c>
      <c r="EU39" s="61">
        <f t="shared" ca="1" si="90"/>
        <v>2.5641025641025643E-5</v>
      </c>
      <c r="EV39" s="62">
        <f t="shared" ca="1" si="61"/>
        <v>56</v>
      </c>
      <c r="EW39" s="63" t="str">
        <f>IF(EY39&gt;0,"+","")</f>
        <v/>
      </c>
      <c r="EX39" s="64">
        <f ca="1">VLOOKUP(OFFSET(EX39,0,-2),[1]Settings!$J$8:$K$27,2)</f>
        <v>0</v>
      </c>
      <c r="EY39" s="29"/>
      <c r="EZ39" s="30"/>
      <c r="FA39" s="60">
        <f>IF(ISNA(VLOOKUP(EY39,[1]Settings!$B$6:$D$45,IF(FD$4="Y",2,3),FALSE)+EZ39*IF(FD$4="Y",[1]Settings!$C$5,[1]Settings!$D$5)),0, VLOOKUP(EY39,[1]Settings!$B$6:$D$45,IF(FD$4="Y",2,3),FALSE)+EZ39*IF(FD$4="Y",[1]Settings!$C$5,[1]Settings!$D$5))</f>
        <v>0</v>
      </c>
      <c r="FB39" s="61">
        <f t="shared" ca="1" si="118"/>
        <v>0</v>
      </c>
      <c r="FC39" s="61">
        <f t="shared" ca="1" si="91"/>
        <v>2.5641025641025643E-5</v>
      </c>
      <c r="FD39" s="62">
        <f t="shared" ca="1" si="63"/>
        <v>54</v>
      </c>
      <c r="FE39" s="63" t="str">
        <f>IF(FG39&gt;0,"+","")</f>
        <v/>
      </c>
      <c r="FF39" s="64">
        <f ca="1">VLOOKUP(OFFSET(FF39,0,-2),[1]Settings!$J$8:$K$27,2)</f>
        <v>0</v>
      </c>
      <c r="FG39" s="29"/>
      <c r="FH39" s="30"/>
      <c r="FI39" s="60">
        <f>IF(ISNA(VLOOKUP(FG39,[1]Settings!$B$6:$D$45,IF(FL$4="Y",2,3),FALSE)+FH39*IF(FL$4="Y",[1]Settings!$C$5,[1]Settings!$D$5)),0, VLOOKUP(FG39,[1]Settings!$B$6:$D$45,IF(FL$4="Y",2,3),FALSE)+FH39*IF(FL$4="Y",[1]Settings!$C$5,[1]Settings!$D$5))</f>
        <v>0</v>
      </c>
      <c r="FJ39" s="61">
        <f t="shared" ca="1" si="117"/>
        <v>0</v>
      </c>
      <c r="FK39" s="61">
        <f t="shared" ca="1" si="116"/>
        <v>2.5641025641025643E-5</v>
      </c>
      <c r="FL39" s="62">
        <f t="shared" ca="1" si="64"/>
        <v>53</v>
      </c>
      <c r="FM39" s="66" t="str">
        <f>IF(FO39&gt;0,"+","")</f>
        <v/>
      </c>
      <c r="FN39" s="64">
        <f ca="1">VLOOKUP(OFFSET(FN39,0,-2),[1]Settings!$J$8:$K$27,2)</f>
        <v>0</v>
      </c>
      <c r="FO39" s="29"/>
      <c r="FP39" s="30"/>
      <c r="FQ39" s="60">
        <f>IF(ISNA(VLOOKUP(FO39,[1]Settings!$B$6:$D$45,IF(FT$4="Y",2,3),FALSE)+FP39*IF(FT$4="Y",[1]Settings!$C$5,[1]Settings!$D$5)),0, VLOOKUP(FO39,[1]Settings!$B$6:$D$45,IF(FT$4="Y",2,3),FALSE)+FP39*IF(FT$4="Y",[1]Settings!$C$5,[1]Settings!$D$5))</f>
        <v>0</v>
      </c>
      <c r="FR39" s="61">
        <f t="shared" ca="1" si="65"/>
        <v>0</v>
      </c>
      <c r="FS39" s="61">
        <f t="shared" ca="1" si="92"/>
        <v>2.5641025641025643E-5</v>
      </c>
      <c r="FT39" s="62">
        <f t="shared" ca="1" si="66"/>
        <v>53</v>
      </c>
      <c r="FU39" s="67" t="str">
        <f>IF(FW39&gt;0,"+","")</f>
        <v/>
      </c>
      <c r="FV39" s="64">
        <f ca="1">VLOOKUP(OFFSET(FV39,0,-2),[1]Settings!$J$8:$K$27,2)</f>
        <v>0</v>
      </c>
      <c r="FW39" s="29"/>
      <c r="FX39" s="30"/>
      <c r="FY39" s="60">
        <f>IF(ISNA(VLOOKUP(FW39,[1]Settings!$B$6:$D$45,IF(GB$4="Y",2,3),FALSE)+FX39*IF(GB$4="Y",[1]Settings!$C$5,[1]Settings!$D$5)),0, VLOOKUP(FW39,[1]Settings!$B$6:$D$45,IF(GB$4="Y",2,3),FALSE)+FX39*IF(GB$4="Y",[1]Settings!$C$5,[1]Settings!$D$5))</f>
        <v>0</v>
      </c>
      <c r="FZ39" s="61">
        <f t="shared" si="93"/>
        <v>0</v>
      </c>
      <c r="GA39" s="61">
        <f t="shared" ca="1" si="94"/>
        <v>2.5641025641025643E-5</v>
      </c>
      <c r="GB39" s="62">
        <f t="shared" ca="1" si="67"/>
        <v>51</v>
      </c>
      <c r="GC39" s="67" t="str">
        <f>IF(GE39&gt;0,"+","")</f>
        <v/>
      </c>
      <c r="GD39" s="64">
        <f ca="1">VLOOKUP(OFFSET(GD39,0,-2),[1]Settings!$J$8:$K$27,2)</f>
        <v>0</v>
      </c>
      <c r="GE39" s="29"/>
      <c r="GF39" s="30"/>
      <c r="GG39" s="60">
        <f>IF(ISNA(VLOOKUP(GE39,[1]Settings!$B$6:$D$45,IF(GJ$4="Y",2,3),FALSE)+GF39*IF(GJ$4="Y",[1]Settings!$C$5,[1]Settings!$D$5)),0, VLOOKUP(GE39,[1]Settings!$B$6:$D$45,IF(GJ$4="Y",2,3),FALSE)+GF39*IF(GJ$4="Y",[1]Settings!$C$5,[1]Settings!$D$5))</f>
        <v>0</v>
      </c>
      <c r="GH39" s="61">
        <f t="shared" si="95"/>
        <v>0</v>
      </c>
      <c r="GI39" s="61">
        <f t="shared" ca="1" si="96"/>
        <v>2.5641025641025643E-5</v>
      </c>
      <c r="GJ39" s="62">
        <f t="shared" ca="1" si="68"/>
        <v>52</v>
      </c>
      <c r="GK39" s="67" t="str">
        <f>IF(GM39&gt;0,"+","")</f>
        <v/>
      </c>
      <c r="GL39" s="64">
        <f ca="1">VLOOKUP(OFFSET(GL39,0,-2),[1]Settings!$J$8:$K$27,2)</f>
        <v>0</v>
      </c>
      <c r="GM39" s="29"/>
      <c r="GN39" s="30"/>
      <c r="GO39" s="60">
        <f>IF(ISNA(VLOOKUP(GM39,[1]Settings!$B$6:$D$45,IF(GR$4="Y",2,3),FALSE)+GN39*IF(GR$4="Y",[1]Settings!$C$5,[1]Settings!$D$5)),0, VLOOKUP(GM39,[1]Settings!$B$6:$D$45,IF(GR$4="Y",2,3),FALSE)+GN39*IF(GR$4="Y",[1]Settings!$C$5,[1]Settings!$D$5))</f>
        <v>0</v>
      </c>
      <c r="GP39" s="61">
        <f>GO39*GR$7</f>
        <v>0</v>
      </c>
      <c r="GQ39" s="61">
        <f t="shared" ca="1" si="98"/>
        <v>2.5641025641025643E-5</v>
      </c>
      <c r="GR39" s="62">
        <f t="shared" ca="1" si="69"/>
        <v>52</v>
      </c>
      <c r="GS39" s="67" t="str">
        <f>IF(GU39&gt;0,"+","")</f>
        <v/>
      </c>
      <c r="GT39" s="64">
        <f ca="1">VLOOKUP(OFFSET(GT39,0,-2),[1]Settings!$J$8:$K$27,2)</f>
        <v>0</v>
      </c>
      <c r="GU39" s="29"/>
      <c r="GV39" s="30"/>
      <c r="GW39" s="60">
        <f>IF(ISNA(VLOOKUP(GU39,[1]Settings!$B$6:$D$45,IF(GZ$4="Y",2,3),FALSE)+GV39*IF(GZ$4="Y",[1]Settings!$C$5,[1]Settings!$D$5)),0, VLOOKUP(GU39,[1]Settings!$B$6:$D$45,IF(GZ$4="Y",2,3),FALSE)+GV39*IF(GZ$4="Y",[1]Settings!$C$5,[1]Settings!$D$5))</f>
        <v>0</v>
      </c>
      <c r="GX39" s="61">
        <f t="shared" si="124"/>
        <v>0</v>
      </c>
      <c r="GY39" s="61">
        <f t="shared" ca="1" si="100"/>
        <v>2.5641025641025643E-5</v>
      </c>
      <c r="GZ39" s="65">
        <f t="shared" ca="1" si="70"/>
        <v>55</v>
      </c>
      <c r="HA39" s="66"/>
      <c r="HB39" s="64"/>
      <c r="HC39" s="29"/>
      <c r="HD39" s="30"/>
      <c r="HE39" s="60">
        <f>IF(ISNA(VLOOKUP(HC39,[1]Settings!$B$6:$D$45,IF(HH$4="Y",2,3),FALSE)+HD39*IF(HH$4="Y",[1]Settings!$C$5,[1]Settings!$D$5)),0, VLOOKUP(HC39,[1]Settings!$B$6:$D$45,IF(HH$4="Y",2,3),FALSE)+HD39*IF(HH$4="Y",[1]Settings!$C$5,[1]Settings!$D$5))</f>
        <v>0</v>
      </c>
      <c r="HF39" s="61">
        <f t="shared" si="71"/>
        <v>0</v>
      </c>
      <c r="HG39" s="61">
        <f t="shared" ca="1" si="101"/>
        <v>2.5641025641025643E-5</v>
      </c>
      <c r="HH39" s="62">
        <f t="shared" ca="1" si="72"/>
        <v>53</v>
      </c>
      <c r="HI39" s="67"/>
      <c r="HJ39" s="64"/>
      <c r="HK39" s="29"/>
      <c r="HL39" s="30"/>
      <c r="HM39" s="60">
        <f>IF(ISNA(VLOOKUP(HK39,[1]Settings!$B$6:$D$45,IF(HP$4="Y",2,3),FALSE)+HL39*IF(HP$4="Y",[1]Settings!$C$5,[1]Settings!$D$5)),0, VLOOKUP(HK39,[1]Settings!$B$6:$D$45,IF(HP$4="Y",2,3),FALSE)+HL39*IF(HP$4="Y",[1]Settings!$C$5,[1]Settings!$D$5))</f>
        <v>0</v>
      </c>
      <c r="HN39" s="61">
        <f t="shared" si="73"/>
        <v>0</v>
      </c>
      <c r="HO39" s="61">
        <f t="shared" ca="1" si="102"/>
        <v>2.5641025641025643E-5</v>
      </c>
      <c r="HP39" s="62">
        <f t="shared" ca="1" si="74"/>
        <v>54</v>
      </c>
      <c r="HQ39" s="67"/>
      <c r="HR39" s="64"/>
      <c r="HS39" s="29"/>
      <c r="HT39" s="30"/>
      <c r="HU39" s="60">
        <f>IF(ISNA(VLOOKUP(HS39,[1]Settings!$B$6:$D$45,IF(HX$4="Y",2,3),FALSE)+HT39*IF(HX$4="Y",[1]Settings!$C$5,[1]Settings!$D$5)),0, VLOOKUP(HS39,[1]Settings!$B$6:$D$45,IF(HX$4="Y",2,3),FALSE)+HT39*IF(HX$4="Y",[1]Settings!$C$5,[1]Settings!$D$5))</f>
        <v>0</v>
      </c>
      <c r="HV39" s="61">
        <f>HU39*HX$7</f>
        <v>0</v>
      </c>
      <c r="HW39" s="61">
        <f t="shared" ca="1" si="103"/>
        <v>2.5641025641025643E-5</v>
      </c>
      <c r="HX39" s="62">
        <f t="shared" ca="1" si="76"/>
        <v>56</v>
      </c>
      <c r="HY39" s="67"/>
      <c r="HZ39" s="64"/>
      <c r="IA39" s="29">
        <v>2</v>
      </c>
      <c r="IB39" s="30">
        <v>2</v>
      </c>
      <c r="IC39" s="60">
        <f>IF(ISNA(VLOOKUP(IA39,[1]Settings!$B$6:$D$45,IF(IF$4="Y",2,3),FALSE)+IB39*IF(IF$4="Y",[1]Settings!$C$5,[1]Settings!$D$5)),0, VLOOKUP(IA39,[1]Settings!$B$6:$D$45,IF(IF$4="Y",2,3),FALSE)+IB39*IF(IF$4="Y",[1]Settings!$C$5,[1]Settings!$D$5))</f>
        <v>27</v>
      </c>
      <c r="ID39" s="61">
        <f t="shared" si="77"/>
        <v>27</v>
      </c>
      <c r="IE39" s="61">
        <f t="shared" ca="1" si="104"/>
        <v>27.000025641025641</v>
      </c>
      <c r="IF39" s="62">
        <f t="shared" ca="1" si="78"/>
        <v>13</v>
      </c>
      <c r="IG39" s="66"/>
      <c r="IH39" s="64"/>
      <c r="II39" s="29"/>
      <c r="IJ39" s="30"/>
      <c r="IK39" s="60">
        <f>IF(ISNA(VLOOKUP(II39,[1]Settings!$B$6:$D$45,IF(IN$4="Y",2,3),FALSE)+IJ39*IF(IN$4="Y",[1]Settings!$C$5,[1]Settings!$D$5)),0, VLOOKUP(II39,[1]Settings!$B$6:$D$45,IF(IN$4="Y",2,3),FALSE)+IJ39*IF(IN$4="Y",[1]Settings!$C$5,[1]Settings!$D$5))</f>
        <v>0</v>
      </c>
      <c r="IL39" s="61">
        <f t="shared" si="125"/>
        <v>0</v>
      </c>
      <c r="IM39" s="61">
        <f t="shared" ca="1" si="105"/>
        <v>27.000025641025641</v>
      </c>
      <c r="IN39" s="62">
        <f t="shared" ca="1" si="80"/>
        <v>14</v>
      </c>
      <c r="IO39" s="67"/>
      <c r="IP39" s="64"/>
      <c r="IQ39" s="29"/>
      <c r="IR39" s="30"/>
      <c r="IS39" s="60">
        <f>IF(ISNA(VLOOKUP(IQ39,[1]Settings!$B$6:$D$45,IF(IV$4="Y",2,3),FALSE)+IR39*IF(IV$4="Y",[1]Settings!$C$5,[1]Settings!$D$5)),0, VLOOKUP(IQ39,[1]Settings!$B$6:$D$45,IF(IV$4="Y",2,3),FALSE)+IR39*IF(IV$4="Y",[1]Settings!$C$5,[1]Settings!$D$5))</f>
        <v>0</v>
      </c>
      <c r="IT39" s="61">
        <f t="shared" si="81"/>
        <v>0</v>
      </c>
      <c r="IU39" s="61">
        <f t="shared" ca="1" si="106"/>
        <v>27.000025641025641</v>
      </c>
      <c r="IV39" s="62">
        <f t="shared" ca="1" si="82"/>
        <v>14</v>
      </c>
      <c r="IW39" s="67"/>
      <c r="IX39" s="64"/>
      <c r="IY39" s="29"/>
      <c r="IZ39" s="30"/>
      <c r="JA39" s="60">
        <f>IF(ISNA(VLOOKUP(IY39,[1]Settings!$B$6:$D$45,IF(JD$4="Y",2,3),FALSE)+IZ39*IF(JD$4="Y",[1]Settings!$C$5,[1]Settings!$D$5)),0, VLOOKUP(IY39,[1]Settings!$B$6:$D$45,IF(JD$4="Y",2,3),FALSE)+IZ39*IF(JD$4="Y",[1]Settings!$C$5,[1]Settings!$D$5))</f>
        <v>0</v>
      </c>
      <c r="JB39" s="61">
        <f>JA39*JD$7</f>
        <v>0</v>
      </c>
      <c r="JC39" s="61">
        <f t="shared" ca="1" si="107"/>
        <v>27.000025641025641</v>
      </c>
      <c r="JD39" s="62">
        <f t="shared" ca="1" si="84"/>
        <v>14</v>
      </c>
      <c r="JE39" s="67"/>
      <c r="JF39" s="64"/>
      <c r="JG39" s="29">
        <v>14</v>
      </c>
      <c r="JH39" s="30"/>
      <c r="JI39" s="60">
        <f>IF(ISNA(VLOOKUP(JG39,[1]Settings!$B$6:$D$45,IF(JL$4="Y",2,3),FALSE)+JH39*IF(JL$4="Y",[1]Settings!$C$5,[1]Settings!$D$5)),0, VLOOKUP(JG39,[1]Settings!$B$6:$D$45,IF(JL$4="Y",2,3),FALSE)+JH39*IF(JL$4="Y",[1]Settings!$C$5,[1]Settings!$D$5))</f>
        <v>7</v>
      </c>
      <c r="JJ39" s="61">
        <f>JI39*JL$7</f>
        <v>7</v>
      </c>
      <c r="JK39" s="61">
        <f t="shared" ca="1" si="108"/>
        <v>7.0000256410256441</v>
      </c>
      <c r="JL39" s="62">
        <f t="shared" ca="1" si="86"/>
        <v>31</v>
      </c>
    </row>
    <row r="40" spans="1:272">
      <c r="A40" s="59" t="s">
        <v>120</v>
      </c>
      <c r="B40" s="59"/>
      <c r="C40" s="28">
        <v>6</v>
      </c>
      <c r="D40" s="30"/>
      <c r="E40" s="60">
        <f>IF(ISNA(VLOOKUP(C40,[1]Settings!$B$6:$D$45,IF(H$4="Y",2,3),FALSE)+D40*IF(H$4="Y",[1]Settings!$C$5,[1]Settings!$D$5)),0, VLOOKUP(C40,[1]Settings!$B$6:$D$45,IF(H$4="Y",2,3),FALSE)+D40*IF(H$4="Y",[1]Settings!$C$5,[1]Settings!$D$5))</f>
        <v>15</v>
      </c>
      <c r="F40" s="61">
        <f t="shared" si="0"/>
        <v>9</v>
      </c>
      <c r="G40" s="61">
        <f t="shared" si="1"/>
        <v>9.0000250000000008</v>
      </c>
      <c r="H40" s="62">
        <f t="shared" si="2"/>
        <v>6</v>
      </c>
      <c r="I40" s="63" t="str">
        <f t="shared" si="3"/>
        <v/>
      </c>
      <c r="J40" s="64">
        <f ca="1">VLOOKUP(OFFSET(J40,0,-2),[1]Settings!$F$8:$G$27,2)</f>
        <v>0.1</v>
      </c>
      <c r="L40" s="30"/>
      <c r="M40" s="60">
        <f>IF(ISNA(VLOOKUP(K40,[1]Settings!$B$6:$D$45,IF(P$4="Y",2,3),FALSE)+L40*IF(P$4="Y",[1]Settings!$C$5,[1]Settings!$D$5)),0, VLOOKUP(K40,[1]Settings!$B$6:$D$45,IF(P$4="Y",2,3),FALSE)+L40*IF(P$4="Y",[1]Settings!$C$5,[1]Settings!$D$5))</f>
        <v>0</v>
      </c>
      <c r="N40" s="61">
        <f t="shared" si="4"/>
        <v>0</v>
      </c>
      <c r="O40" s="61">
        <f t="shared" ca="1" si="5"/>
        <v>9.0000250000000008</v>
      </c>
      <c r="P40" s="62">
        <f t="shared" ca="1" si="6"/>
        <v>6</v>
      </c>
      <c r="Q40" s="63" t="str">
        <f t="shared" si="7"/>
        <v/>
      </c>
      <c r="R40" s="64">
        <f ca="1">VLOOKUP(OFFSET(R40,0,-2),[1]Settings!$F$8:$G$27,2)</f>
        <v>0.1</v>
      </c>
      <c r="T40" s="30"/>
      <c r="U40" s="60">
        <f>IF(ISNA(VLOOKUP(S40,[1]Settings!$B$6:$D$45,IF(X$4="Y",2,3),FALSE)+T40*IF(X$4="Y",[1]Settings!$C$5,[1]Settings!$D$5)),0, VLOOKUP(S40,[1]Settings!$B$6:$D$45,IF(X$4="Y",2,3),FALSE)+T40*IF(X$4="Y",[1]Settings!$C$5,[1]Settings!$D$5))</f>
        <v>0</v>
      </c>
      <c r="V40" s="61">
        <f t="shared" si="8"/>
        <v>0</v>
      </c>
      <c r="W40" s="61">
        <f t="shared" ca="1" si="9"/>
        <v>9.0000250000000008</v>
      </c>
      <c r="X40" s="62">
        <f t="shared" ca="1" si="10"/>
        <v>6</v>
      </c>
      <c r="Y40" s="63" t="str">
        <f t="shared" si="11"/>
        <v/>
      </c>
      <c r="Z40" s="64">
        <f ca="1">VLOOKUP(OFFSET(Z40,0,-2),[1]Settings!$F$8:$G$27,2)</f>
        <v>0.1</v>
      </c>
      <c r="AB40" s="30"/>
      <c r="AC40" s="60">
        <f>IF(ISNA(VLOOKUP(AA40,[1]Settings!$B$6:$D$45,IF(AF$4="Y",2,3),FALSE)+AB40*IF(AF$4="Y",[1]Settings!$C$5,[1]Settings!$D$5)),0, VLOOKUP(AA40,[1]Settings!$B$6:$D$45,IF(AF$4="Y",2,3),FALSE)+AB40*IF(AF$4="Y",[1]Settings!$C$5,[1]Settings!$D$5))</f>
        <v>0</v>
      </c>
      <c r="AD40" s="61">
        <f t="shared" si="12"/>
        <v>0</v>
      </c>
      <c r="AE40" s="61">
        <f t="shared" ca="1" si="13"/>
        <v>9.0000250000000008</v>
      </c>
      <c r="AF40" s="62">
        <f t="shared" ca="1" si="14"/>
        <v>7</v>
      </c>
      <c r="AG40" s="63" t="str">
        <f t="shared" si="15"/>
        <v/>
      </c>
      <c r="AH40" s="64">
        <f ca="1">VLOOKUP(OFFSET(AH40,0,-2),[1]Settings!$F$8:$G$27,2)</f>
        <v>0.05</v>
      </c>
      <c r="AJ40" s="30"/>
      <c r="AK40" s="60">
        <f>IF(ISNA(VLOOKUP(AI40,[1]Settings!$B$6:$D$45,IF(AN$4="Y",2,3),FALSE)+AJ40*IF(AN$4="Y",[1]Settings!$C$5,[1]Settings!$D$5)),0, VLOOKUP(AI40,[1]Settings!$B$6:$D$45,IF(AN$4="Y",2,3),FALSE)+AJ40*IF(AN$4="Y",[1]Settings!$C$5,[1]Settings!$D$5))</f>
        <v>0</v>
      </c>
      <c r="AL40" s="61">
        <f t="shared" si="16"/>
        <v>0</v>
      </c>
      <c r="AM40" s="61">
        <f t="shared" ca="1" si="17"/>
        <v>9.0000250000000008</v>
      </c>
      <c r="AN40" s="62">
        <f t="shared" ca="1" si="18"/>
        <v>7</v>
      </c>
      <c r="AO40" s="63" t="str">
        <f t="shared" si="19"/>
        <v/>
      </c>
      <c r="AP40" s="64">
        <f ca="1">VLOOKUP(OFFSET(AP40,0,-2),[1]Settings!$F$8:$G$27,2)</f>
        <v>0.05</v>
      </c>
      <c r="AR40" s="30"/>
      <c r="AS40" s="60">
        <f>IF(ISNA(VLOOKUP(AQ40,[1]Settings!$B$6:$D$45,IF(AV$4="Y",2,3),FALSE)+AR40*IF(AV$4="Y",[1]Settings!$C$5,[1]Settings!$D$5)),0, VLOOKUP(AQ40,[1]Settings!$B$6:$D$45,IF(AV$4="Y",2,3),FALSE)+AR40*IF(AV$4="Y",[1]Settings!$C$5,[1]Settings!$D$5))</f>
        <v>0</v>
      </c>
      <c r="AT40" s="61">
        <f t="shared" si="20"/>
        <v>0</v>
      </c>
      <c r="AU40" s="61">
        <f t="shared" ca="1" si="21"/>
        <v>9.0000250000000008</v>
      </c>
      <c r="AV40" s="62">
        <f t="shared" ca="1" si="22"/>
        <v>8</v>
      </c>
      <c r="AW40" s="63" t="str">
        <f t="shared" si="23"/>
        <v/>
      </c>
      <c r="AX40" s="64">
        <f ca="1">VLOOKUP(OFFSET(AX40,0,-2),[1]Settings!$F$8:$G$27,2)</f>
        <v>0.05</v>
      </c>
      <c r="AZ40" s="30"/>
      <c r="BA40" s="60">
        <f>IF(ISNA(VLOOKUP(AY40,[1]Settings!$B$6:$D$45,IF(BD$4="Y",2,3),FALSE)+AZ40*IF(BD$4="Y",[1]Settings!$C$5,[1]Settings!$D$5)),0, VLOOKUP(AY40,[1]Settings!$B$6:$D$45,IF(BD$4="Y",2,3),FALSE)+AZ40*IF(BD$4="Y",[1]Settings!$C$5,[1]Settings!$D$5))</f>
        <v>0</v>
      </c>
      <c r="BB40" s="61">
        <f t="shared" si="24"/>
        <v>0</v>
      </c>
      <c r="BC40" s="61">
        <f t="shared" ca="1" si="25"/>
        <v>9.0000250000000008</v>
      </c>
      <c r="BD40" s="62">
        <f t="shared" ca="1" si="26"/>
        <v>9</v>
      </c>
      <c r="BE40" s="63" t="str">
        <f t="shared" si="27"/>
        <v/>
      </c>
      <c r="BF40" s="64">
        <f ca="1">VLOOKUP(OFFSET(BF40,0,-2),[1]Settings!$F$8:$G$27,2)</f>
        <v>0.05</v>
      </c>
      <c r="BH40" s="30"/>
      <c r="BI40" s="60">
        <f>IF(ISNA(VLOOKUP(BG40,[1]Settings!$B$6:$D$45,IF(BL$4="Y",2,3),FALSE)+BH40*IF(BL$4="Y",[1]Settings!$C$5,[1]Settings!$D$5)),0, VLOOKUP(BG40,[1]Settings!$B$6:$D$45,IF(BL$4="Y",2,3),FALSE)+BH40*IF(BL$4="Y",[1]Settings!$C$5,[1]Settings!$D$5))</f>
        <v>0</v>
      </c>
      <c r="BJ40" s="61">
        <f t="shared" si="28"/>
        <v>0</v>
      </c>
      <c r="BK40" s="61">
        <f t="shared" ca="1" si="29"/>
        <v>9.0000250000000008</v>
      </c>
      <c r="BL40" s="62">
        <f t="shared" ca="1" si="30"/>
        <v>9</v>
      </c>
      <c r="BM40" s="63" t="str">
        <f t="shared" si="31"/>
        <v/>
      </c>
      <c r="BN40" s="64">
        <f ca="1">VLOOKUP(OFFSET(BN40,0,-2),[1]Settings!$F$8:$G$27,2)</f>
        <v>0.05</v>
      </c>
      <c r="BP40" s="30"/>
      <c r="BQ40" s="60">
        <f>IF(ISNA(VLOOKUP(BO40,[1]Settings!$B$6:$D$45,IF(BT$4="Y",2,3),FALSE)+BP40*IF(BT$4="Y",[1]Settings!$C$5,[1]Settings!$D$5)),0, VLOOKUP(BO40,[1]Settings!$B$6:$D$45,IF(BT$4="Y",2,3),FALSE)+BP40*IF(BT$4="Y",[1]Settings!$C$5,[1]Settings!$D$5))</f>
        <v>0</v>
      </c>
      <c r="BR40" s="61">
        <f t="shared" si="32"/>
        <v>0</v>
      </c>
      <c r="BS40" s="61">
        <f t="shared" ca="1" si="33"/>
        <v>9.0000250000000008</v>
      </c>
      <c r="BT40" s="62">
        <f t="shared" ca="1" si="34"/>
        <v>9</v>
      </c>
      <c r="BU40" s="63" t="str">
        <f t="shared" si="35"/>
        <v>+</v>
      </c>
      <c r="BV40" s="64">
        <f ca="1">VLOOKUP(OFFSET(BV40,0,-2),[1]Settings!$F$8:$G$27,2)</f>
        <v>0.05</v>
      </c>
      <c r="BW40" s="29">
        <v>1</v>
      </c>
      <c r="BX40" s="30">
        <v>2</v>
      </c>
      <c r="BY40" s="60">
        <f>IF(ISNA(VLOOKUP(BW40,[1]Settings!$B$6:$D$45,IF(CB$4="Y",2,3),FALSE)+BX40*IF(CB$4="Y",[1]Settings!$C$5,[1]Settings!$D$5)),0, VLOOKUP(BW40,[1]Settings!$B$6:$D$45,IF(CB$4="Y",2,3),FALSE)+BX40*IF(CB$4="Y",[1]Settings!$C$5,[1]Settings!$D$5))</f>
        <v>32</v>
      </c>
      <c r="BZ40" s="61">
        <f t="shared" si="36"/>
        <v>12.16</v>
      </c>
      <c r="CA40" s="61">
        <f t="shared" ca="1" si="37"/>
        <v>21.160025000000001</v>
      </c>
      <c r="CB40" s="62">
        <f t="shared" ca="1" si="38"/>
        <v>3</v>
      </c>
      <c r="CC40" s="63" t="str">
        <f t="shared" si="39"/>
        <v>+</v>
      </c>
      <c r="CD40" s="64">
        <f ca="1">VLOOKUP(OFFSET(CD40,0,-2),[1]Settings!$F$8:$G$27,2)</f>
        <v>0.15</v>
      </c>
      <c r="CE40" s="29">
        <v>6</v>
      </c>
      <c r="CF40" s="30">
        <v>1</v>
      </c>
      <c r="CG40" s="60">
        <f>IF(ISNA(VLOOKUP(CE40,[1]Settings!$B$6:$D$45,IF(CJ$4="Y",2,3),FALSE)+CF40*IF(CJ$4="Y",[1]Settings!$C$5,[1]Settings!$D$5)),0, VLOOKUP(CE40,[1]Settings!$B$6:$D$45,IF(CJ$4="Y",2,3),FALSE)+CF40*IF(CJ$4="Y",[1]Settings!$C$5,[1]Settings!$D$5))</f>
        <v>16</v>
      </c>
      <c r="CH40" s="61">
        <f t="shared" si="40"/>
        <v>8.32</v>
      </c>
      <c r="CI40" s="61">
        <f t="shared" ca="1" si="41"/>
        <v>29.480025000000001</v>
      </c>
      <c r="CJ40" s="65">
        <f t="shared" ca="1" si="42"/>
        <v>3</v>
      </c>
      <c r="CK40" s="66" t="str">
        <f>IF(CM40&gt;0,"+","")</f>
        <v/>
      </c>
      <c r="CL40" s="64">
        <f ca="1">VLOOKUP(OFFSET(CL40,0,-2),[1]Settings!$J$8:$K$27,2)</f>
        <v>0.1</v>
      </c>
      <c r="CN40" s="30"/>
      <c r="CO40" s="60">
        <f>IF(ISNA(VLOOKUP(CM40,[1]Settings!$B$6:$D$45,IF(CR$4="Y",2,3),FALSE)+CN40*IF(CR$4="Y",[1]Settings!$C$5,[1]Settings!$D$5)),0, VLOOKUP(CM40,[1]Settings!$B$6:$D$45,IF(CR$4="Y",2,3),FALSE)+CN40*IF(CR$4="Y",[1]Settings!$C$5,[1]Settings!$D$5))</f>
        <v>0</v>
      </c>
      <c r="CP40" s="61">
        <f t="shared" ca="1" si="43"/>
        <v>0</v>
      </c>
      <c r="CQ40" s="61">
        <f t="shared" ca="1" si="44"/>
        <v>29.480025000000001</v>
      </c>
      <c r="CR40" s="65">
        <f t="shared" ca="1" si="45"/>
        <v>3</v>
      </c>
      <c r="CS40" s="63" t="str">
        <f>IF(CU40&gt;0,"+","")</f>
        <v/>
      </c>
      <c r="CT40" s="64">
        <f ca="1">VLOOKUP(OFFSET(CT40,0,-2),[1]Settings!$J$8:$K$27,2)</f>
        <v>0.1</v>
      </c>
      <c r="CU40" s="29"/>
      <c r="CV40" s="30"/>
      <c r="CW40" s="60">
        <f>IF(ISNA(VLOOKUP(CU40,[1]Settings!$B$6:$D$45,IF(CZ$4="Y",2,3),FALSE)+CV40*IF(CZ$4="Y",[1]Settings!$C$5,[1]Settings!$D$5)),0, VLOOKUP(CU40,[1]Settings!$B$6:$D$45,IF(CZ$4="Y",2,3),FALSE)+CV40*IF(CZ$4="Y",[1]Settings!$C$5,[1]Settings!$D$5))</f>
        <v>0</v>
      </c>
      <c r="CX40" s="61">
        <f t="shared" ca="1" si="46"/>
        <v>0</v>
      </c>
      <c r="CY40" s="61">
        <f t="shared" ca="1" si="47"/>
        <v>20.480025000000001</v>
      </c>
      <c r="CZ40" s="62">
        <f t="shared" ca="1" si="48"/>
        <v>9</v>
      </c>
      <c r="DA40" s="63" t="str">
        <f>IF(DC40&gt;0,"+","")</f>
        <v/>
      </c>
      <c r="DB40" s="64">
        <f ca="1">VLOOKUP(OFFSET(DB40,0,-2),[1]Settings!$J$8:$K$27,2)</f>
        <v>0.05</v>
      </c>
      <c r="DC40" s="29"/>
      <c r="DD40" s="30"/>
      <c r="DE40" s="60">
        <f>IF(ISNA(VLOOKUP(DC40,[1]Settings!$B$6:$D$45,IF(DH$4="Y",2,3),FALSE)+DD40*IF(DH$4="Y",[1]Settings!$C$5,[1]Settings!$D$5)),0, VLOOKUP(DC40,[1]Settings!$B$6:$D$45,IF(DH$4="Y",2,3),FALSE)+DD40*IF(DH$4="Y",[1]Settings!$C$5,[1]Settings!$D$5))</f>
        <v>0</v>
      </c>
      <c r="DF40" s="61">
        <f t="shared" ca="1" si="49"/>
        <v>0</v>
      </c>
      <c r="DG40" s="61">
        <f t="shared" ca="1" si="50"/>
        <v>8.3200250000000011</v>
      </c>
      <c r="DH40" s="62">
        <f t="shared" ca="1" si="51"/>
        <v>19</v>
      </c>
      <c r="DI40" s="63" t="str">
        <f>IF(DK40&gt;0,"+","")</f>
        <v/>
      </c>
      <c r="DJ40" s="64">
        <f ca="1">VLOOKUP(OFFSET(DJ40,0,-2),[1]Settings!$J$8:$K$27,2)</f>
        <v>0</v>
      </c>
      <c r="DK40" s="29"/>
      <c r="DL40" s="30"/>
      <c r="DM40" s="60">
        <f>IF(ISNA(VLOOKUP(DK40,[1]Settings!$B$6:$D$45,IF(DP$4="Y",2,3),FALSE)+DL40*IF(DP$4="Y",[1]Settings!$C$5,[1]Settings!$D$5)),0, VLOOKUP(DK40,[1]Settings!$B$6:$D$45,IF(DP$4="Y",2,3),FALSE)+DL40*IF(DP$4="Y",[1]Settings!$C$5,[1]Settings!$D$5))</f>
        <v>0</v>
      </c>
      <c r="DN40" s="61">
        <f t="shared" ca="1" si="52"/>
        <v>0</v>
      </c>
      <c r="DO40" s="61">
        <f t="shared" ca="1" si="53"/>
        <v>8.3200250000000011</v>
      </c>
      <c r="DP40" s="62">
        <f t="shared" ca="1" si="54"/>
        <v>25</v>
      </c>
      <c r="DQ40" s="63" t="str">
        <f>IF(DS40&gt;0,"+","")</f>
        <v/>
      </c>
      <c r="DR40" s="64">
        <f ca="1">VLOOKUP(OFFSET(DR40,0,-2),[1]Settings!$J$8:$K$27,2)</f>
        <v>0</v>
      </c>
      <c r="DS40" s="29"/>
      <c r="DT40" s="30"/>
      <c r="DU40" s="60">
        <f>IF(ISNA(VLOOKUP(DS40,[1]Settings!$B$6:$D$45,IF(DX$4="Y",2,3),FALSE)+DT40*IF(DX$4="Y",[1]Settings!$C$5,[1]Settings!$D$5)),0, VLOOKUP(DS40,[1]Settings!$B$6:$D$45,IF(DX$4="Y",2,3),FALSE)+DT40*IF(DX$4="Y",[1]Settings!$C$5,[1]Settings!$D$5))</f>
        <v>0</v>
      </c>
      <c r="DV40" s="61">
        <f t="shared" ca="1" si="55"/>
        <v>0</v>
      </c>
      <c r="DW40" s="61">
        <f t="shared" ca="1" si="87"/>
        <v>8.3200250000000011</v>
      </c>
      <c r="DX40" s="62">
        <f t="shared" ca="1" si="56"/>
        <v>25</v>
      </c>
      <c r="DY40" s="63" t="str">
        <f>IF(EA40&gt;0,"+","")</f>
        <v/>
      </c>
      <c r="DZ40" s="64">
        <f ca="1">VLOOKUP(OFFSET(DZ40,0,-2),[1]Settings!$J$8:$K$27,2)</f>
        <v>0</v>
      </c>
      <c r="EA40" s="29"/>
      <c r="EB40" s="30"/>
      <c r="EC40" s="60">
        <f>IF(ISNA(VLOOKUP(EA40,[1]Settings!$B$6:$D$45,IF(EF$4="Y",2,3),FALSE)+EB40*IF(EF$4="Y",[1]Settings!$C$5,[1]Settings!$D$5)),0, VLOOKUP(EA40,[1]Settings!$B$6:$D$45,IF(EF$4="Y",2,3),FALSE)+EB40*IF(EF$4="Y",[1]Settings!$C$5,[1]Settings!$D$5))</f>
        <v>0</v>
      </c>
      <c r="ED40" s="61">
        <f t="shared" ca="1" si="88"/>
        <v>0</v>
      </c>
      <c r="EE40" s="61">
        <f t="shared" ca="1" si="57"/>
        <v>2.5000000000829914E-5</v>
      </c>
      <c r="EF40" s="65">
        <f t="shared" ca="1" si="58"/>
        <v>53</v>
      </c>
      <c r="EG40" s="66"/>
      <c r="EH40" s="64">
        <f ca="1">VLOOKUP(OFFSET(EH40,0,-2),[1]Settings!$J$8:$K$27,2)</f>
        <v>0</v>
      </c>
      <c r="EI40" s="29">
        <v>5</v>
      </c>
      <c r="EJ40" s="30">
        <v>1</v>
      </c>
      <c r="EK40" s="60">
        <f>IF(ISNA(VLOOKUP(EI40,[1]Settings!$B$6:$D$45,IF(EN$4="Y",2,3),FALSE)+EJ40*IF(EN$4="Y",[1]Settings!$C$5,[1]Settings!$D$5)),0, VLOOKUP(EI40,[1]Settings!$B$6:$D$45,IF(EN$4="Y",2,3),FALSE)+EJ40*IF(EN$4="Y",[1]Settings!$C$5,[1]Settings!$D$5))</f>
        <v>17</v>
      </c>
      <c r="EL40" s="61">
        <f t="shared" ca="1" si="89"/>
        <v>14.449999999999998</v>
      </c>
      <c r="EM40" s="61">
        <f t="shared" ca="1" si="115"/>
        <v>14.450024999999998</v>
      </c>
      <c r="EN40" s="65">
        <f t="shared" ca="1" si="59"/>
        <v>20</v>
      </c>
      <c r="EO40" s="63"/>
      <c r="EP40" s="64">
        <f ca="1">VLOOKUP(OFFSET(EP40,0,-2),[1]Settings!$J$8:$K$27,2)</f>
        <v>0</v>
      </c>
      <c r="EQ40" s="29">
        <v>7</v>
      </c>
      <c r="ER40" s="30">
        <v>1</v>
      </c>
      <c r="ES40" s="60">
        <f>IF(ISNA(VLOOKUP(EQ40,[1]Settings!$B$6:$D$45,IF(EV$4="Y",2,3),FALSE)+ER40*IF(EV$4="Y",[1]Settings!$C$5,[1]Settings!$D$5)),0, VLOOKUP(EQ40,[1]Settings!$B$6:$D$45,IF(EV$4="Y",2,3),FALSE)+ER40*IF(EV$4="Y",[1]Settings!$C$5,[1]Settings!$D$5))</f>
        <v>15</v>
      </c>
      <c r="ET40" s="61">
        <f t="shared" ca="1" si="60"/>
        <v>12.299999999999999</v>
      </c>
      <c r="EU40" s="61">
        <f t="shared" ca="1" si="90"/>
        <v>26.750024999999997</v>
      </c>
      <c r="EV40" s="62">
        <f t="shared" ca="1" si="61"/>
        <v>9</v>
      </c>
      <c r="EW40" s="63" t="s">
        <v>93</v>
      </c>
      <c r="EX40" s="64">
        <f ca="1">VLOOKUP(OFFSET(EX40,0,-2),[1]Settings!$J$8:$K$27,2)</f>
        <v>0.05</v>
      </c>
      <c r="EY40" s="29">
        <v>10</v>
      </c>
      <c r="EZ40" s="30"/>
      <c r="FA40" s="60">
        <f>IF(ISNA(VLOOKUP(EY40,[1]Settings!$B$6:$D$45,IF(FD$4="Y",2,3),FALSE)+EZ40*IF(FD$4="Y",[1]Settings!$C$5,[1]Settings!$D$5)),0, VLOOKUP(EY40,[1]Settings!$B$6:$D$45,IF(FD$4="Y",2,3),FALSE)+EZ40*IF(FD$4="Y",[1]Settings!$C$5,[1]Settings!$D$5))</f>
        <v>11</v>
      </c>
      <c r="FB40" s="61">
        <f t="shared" ca="1" si="118"/>
        <v>11.000000000000002</v>
      </c>
      <c r="FC40" s="61">
        <f t="shared" ca="1" si="91"/>
        <v>37.750025000000001</v>
      </c>
      <c r="FD40" s="62">
        <f t="shared" ca="1" si="63"/>
        <v>10</v>
      </c>
      <c r="FE40" s="63" t="s">
        <v>93</v>
      </c>
      <c r="FF40" s="64">
        <f ca="1">VLOOKUP(OFFSET(FF40,0,-2),[1]Settings!$J$8:$K$27,2)</f>
        <v>0.05</v>
      </c>
      <c r="FG40" s="29">
        <v>4</v>
      </c>
      <c r="FH40" s="30">
        <v>1</v>
      </c>
      <c r="FI40" s="60">
        <f>IF(ISNA(VLOOKUP(FG40,[1]Settings!$B$6:$D$45,IF(FL$4="Y",2,3),FALSE)+FH40*IF(FL$4="Y",[1]Settings!$C$5,[1]Settings!$D$5)),0, VLOOKUP(FG40,[1]Settings!$B$6:$D$45,IF(FL$4="Y",2,3),FALSE)+FH40*IF(FL$4="Y",[1]Settings!$C$5,[1]Settings!$D$5))</f>
        <v>19</v>
      </c>
      <c r="FJ40" s="61">
        <f t="shared" ca="1" si="117"/>
        <v>15.959999999999999</v>
      </c>
      <c r="FK40" s="61">
        <f t="shared" ca="1" si="116"/>
        <v>53.710025000000002</v>
      </c>
      <c r="FL40" s="62">
        <f t="shared" ca="1" si="64"/>
        <v>5</v>
      </c>
      <c r="FM40" s="66"/>
      <c r="FN40" s="64">
        <f ca="1">VLOOKUP(OFFSET(FN40,0,-2),[1]Settings!$J$8:$K$27,2)</f>
        <v>0.08</v>
      </c>
      <c r="FO40" s="29"/>
      <c r="FP40" s="30"/>
      <c r="FQ40" s="60">
        <f>IF(ISNA(VLOOKUP(FO40,[1]Settings!$B$6:$D$45,IF(FT$4="Y",2,3),FALSE)+FP40*IF(FT$4="Y",[1]Settings!$C$5,[1]Settings!$D$5)),0, VLOOKUP(FO40,[1]Settings!$B$6:$D$45,IF(FT$4="Y",2,3),FALSE)+FP40*IF(FT$4="Y",[1]Settings!$C$5,[1]Settings!$D$5))</f>
        <v>0</v>
      </c>
      <c r="FR40" s="61">
        <f t="shared" ca="1" si="65"/>
        <v>0</v>
      </c>
      <c r="FS40" s="61">
        <f t="shared" ca="1" si="92"/>
        <v>41.410025000000005</v>
      </c>
      <c r="FT40" s="62">
        <f t="shared" ca="1" si="66"/>
        <v>6</v>
      </c>
      <c r="FU40" s="67"/>
      <c r="FV40" s="64"/>
      <c r="FW40" s="29"/>
      <c r="FX40" s="30"/>
      <c r="FY40" s="60">
        <f>IF(ISNA(VLOOKUP(FW40,[1]Settings!$B$6:$D$45,IF(GB$4="Y",2,3),FALSE)+FX40*IF(GB$4="Y",[1]Settings!$C$5,[1]Settings!$D$5)),0, VLOOKUP(FW40,[1]Settings!$B$6:$D$45,IF(GB$4="Y",2,3),FALSE)+FX40*IF(GB$4="Y",[1]Settings!$C$5,[1]Settings!$D$5))</f>
        <v>0</v>
      </c>
      <c r="FZ40" s="61">
        <f t="shared" si="93"/>
        <v>0</v>
      </c>
      <c r="GA40" s="61">
        <f t="shared" ca="1" si="94"/>
        <v>26.960025000000009</v>
      </c>
      <c r="GB40" s="62">
        <f t="shared" ca="1" si="67"/>
        <v>14</v>
      </c>
      <c r="GC40" s="67"/>
      <c r="GD40" s="64"/>
      <c r="GE40" s="29"/>
      <c r="GF40" s="30"/>
      <c r="GG40" s="60">
        <f>IF(ISNA(VLOOKUP(GE40,[1]Settings!$B$6:$D$45,IF(GJ$4="Y",2,3),FALSE)+GF40*IF(GJ$4="Y",[1]Settings!$C$5,[1]Settings!$D$5)),0, VLOOKUP(GE40,[1]Settings!$B$6:$D$45,IF(GJ$4="Y",2,3),FALSE)+GF40*IF(GJ$4="Y",[1]Settings!$C$5,[1]Settings!$D$5))</f>
        <v>0</v>
      </c>
      <c r="GH40" s="61">
        <f t="shared" si="95"/>
        <v>0</v>
      </c>
      <c r="GI40" s="61">
        <f t="shared" ca="1" si="96"/>
        <v>26.960025000000009</v>
      </c>
      <c r="GJ40" s="62">
        <f t="shared" ca="1" si="68"/>
        <v>15</v>
      </c>
      <c r="GK40" s="67"/>
      <c r="GL40" s="64"/>
      <c r="GM40" s="29"/>
      <c r="GN40" s="30"/>
      <c r="GO40" s="60">
        <f>IF(ISNA(VLOOKUP(GM40,[1]Settings!$B$6:$D$45,IF(GR$4="Y",2,3),FALSE)+GN40*IF(GR$4="Y",[1]Settings!$C$5,[1]Settings!$D$5)),0, VLOOKUP(GM40,[1]Settings!$B$6:$D$45,IF(GR$4="Y",2,3),FALSE)+GN40*IF(GR$4="Y",[1]Settings!$C$5,[1]Settings!$D$5))</f>
        <v>0</v>
      </c>
      <c r="GP40" s="61">
        <f t="shared" si="123"/>
        <v>0</v>
      </c>
      <c r="GQ40" s="61">
        <f t="shared" ca="1" si="98"/>
        <v>15.960025000000007</v>
      </c>
      <c r="GR40" s="62">
        <f t="shared" ca="1" si="69"/>
        <v>25</v>
      </c>
      <c r="GS40" s="67"/>
      <c r="GT40" s="64"/>
      <c r="GU40" s="29"/>
      <c r="GV40" s="30"/>
      <c r="GW40" s="60">
        <f>IF(ISNA(VLOOKUP(GU40,[1]Settings!$B$6:$D$45,IF(GZ$4="Y",2,3),FALSE)+GV40*IF(GZ$4="Y",[1]Settings!$C$5,[1]Settings!$D$5)),0, VLOOKUP(GU40,[1]Settings!$B$6:$D$45,IF(GZ$4="Y",2,3),FALSE)+GV40*IF(GZ$4="Y",[1]Settings!$C$5,[1]Settings!$D$5))</f>
        <v>0</v>
      </c>
      <c r="GX40" s="61">
        <f t="shared" si="124"/>
        <v>0</v>
      </c>
      <c r="GY40" s="61">
        <f t="shared" ca="1" si="100"/>
        <v>2.5000000007935341E-5</v>
      </c>
      <c r="GZ40" s="65">
        <f t="shared" ca="1" si="70"/>
        <v>56</v>
      </c>
      <c r="HA40" s="66"/>
      <c r="HB40" s="64"/>
      <c r="HC40" s="29"/>
      <c r="HD40" s="30"/>
      <c r="HE40" s="60">
        <f>IF(ISNA(VLOOKUP(HC40,[1]Settings!$B$6:$D$45,IF(HH$4="Y",2,3),FALSE)+HD40*IF(HH$4="Y",[1]Settings!$C$5,[1]Settings!$D$5)),0, VLOOKUP(HC40,[1]Settings!$B$6:$D$45,IF(HH$4="Y",2,3),FALSE)+HD40*IF(HH$4="Y",[1]Settings!$C$5,[1]Settings!$D$5))</f>
        <v>0</v>
      </c>
      <c r="HF40" s="61">
        <f t="shared" si="71"/>
        <v>0</v>
      </c>
      <c r="HG40" s="61">
        <f t="shared" ca="1" si="101"/>
        <v>2.5000000007935341E-5</v>
      </c>
      <c r="HH40" s="62">
        <f t="shared" ca="1" si="72"/>
        <v>54</v>
      </c>
      <c r="HI40" s="67"/>
      <c r="HJ40" s="64"/>
      <c r="HK40" s="29"/>
      <c r="HL40" s="30"/>
      <c r="HM40" s="60">
        <f>IF(ISNA(VLOOKUP(HK40,[1]Settings!$B$6:$D$45,IF(HP$4="Y",2,3),FALSE)+HL40*IF(HP$4="Y",[1]Settings!$C$5,[1]Settings!$D$5)),0, VLOOKUP(HK40,[1]Settings!$B$6:$D$45,IF(HP$4="Y",2,3),FALSE)+HL40*IF(HP$4="Y",[1]Settings!$C$5,[1]Settings!$D$5))</f>
        <v>0</v>
      </c>
      <c r="HN40" s="61">
        <f t="shared" si="73"/>
        <v>0</v>
      </c>
      <c r="HO40" s="61">
        <f t="shared" ca="1" si="102"/>
        <v>2.5000000007935341E-5</v>
      </c>
      <c r="HP40" s="62">
        <f t="shared" ca="1" si="74"/>
        <v>55</v>
      </c>
      <c r="HQ40" s="67"/>
      <c r="HR40" s="64"/>
      <c r="HS40" s="29"/>
      <c r="HT40" s="30"/>
      <c r="HU40" s="60">
        <f>IF(ISNA(VLOOKUP(HS40,[1]Settings!$B$6:$D$45,IF(HX$4="Y",2,3),FALSE)+HT40*IF(HX$4="Y",[1]Settings!$C$5,[1]Settings!$D$5)),0, VLOOKUP(HS40,[1]Settings!$B$6:$D$45,IF(HX$4="Y",2,3),FALSE)+HT40*IF(HX$4="Y",[1]Settings!$C$5,[1]Settings!$D$5))</f>
        <v>0</v>
      </c>
      <c r="HV40" s="61">
        <f t="shared" si="75"/>
        <v>0</v>
      </c>
      <c r="HW40" s="61">
        <f t="shared" ca="1" si="103"/>
        <v>2.5000000007935341E-5</v>
      </c>
      <c r="HX40" s="62">
        <f t="shared" ca="1" si="76"/>
        <v>57</v>
      </c>
      <c r="HY40" s="67"/>
      <c r="HZ40" s="64"/>
      <c r="IA40" s="29"/>
      <c r="IB40" s="30"/>
      <c r="IC40" s="60">
        <f>IF(ISNA(VLOOKUP(IA40,[1]Settings!$B$6:$D$45,IF(IF$4="Y",2,3),FALSE)+IB40*IF(IF$4="Y",[1]Settings!$C$5,[1]Settings!$D$5)),0, VLOOKUP(IA40,[1]Settings!$B$6:$D$45,IF(IF$4="Y",2,3),FALSE)+IB40*IF(IF$4="Y",[1]Settings!$C$5,[1]Settings!$D$5))</f>
        <v>0</v>
      </c>
      <c r="ID40" s="61">
        <f t="shared" si="77"/>
        <v>0</v>
      </c>
      <c r="IE40" s="61">
        <f t="shared" ca="1" si="104"/>
        <v>2.5000000007935341E-5</v>
      </c>
      <c r="IF40" s="62">
        <f t="shared" ca="1" si="78"/>
        <v>55</v>
      </c>
      <c r="IG40" s="66"/>
      <c r="IH40" s="64"/>
      <c r="II40" s="29"/>
      <c r="IJ40" s="30"/>
      <c r="IK40" s="60">
        <f>IF(ISNA(VLOOKUP(II40,[1]Settings!$B$6:$D$45,IF(IN$4="Y",2,3),FALSE)+IJ40*IF(IN$4="Y",[1]Settings!$C$5,[1]Settings!$D$5)),0, VLOOKUP(II40,[1]Settings!$B$6:$D$45,IF(IN$4="Y",2,3),FALSE)+IJ40*IF(IN$4="Y",[1]Settings!$C$5,[1]Settings!$D$5))</f>
        <v>0</v>
      </c>
      <c r="IL40" s="61">
        <f t="shared" si="125"/>
        <v>0</v>
      </c>
      <c r="IM40" s="61">
        <f t="shared" ca="1" si="105"/>
        <v>2.5000000007935341E-5</v>
      </c>
      <c r="IN40" s="62">
        <f t="shared" ca="1" si="80"/>
        <v>56</v>
      </c>
      <c r="IO40" s="67"/>
      <c r="IP40" s="64"/>
      <c r="IQ40" s="29"/>
      <c r="IR40" s="30"/>
      <c r="IS40" s="60">
        <f>IF(ISNA(VLOOKUP(IQ40,[1]Settings!$B$6:$D$45,IF(IV$4="Y",2,3),FALSE)+IR40*IF(IV$4="Y",[1]Settings!$C$5,[1]Settings!$D$5)),0, VLOOKUP(IQ40,[1]Settings!$B$6:$D$45,IF(IV$4="Y",2,3),FALSE)+IR40*IF(IV$4="Y",[1]Settings!$C$5,[1]Settings!$D$5))</f>
        <v>0</v>
      </c>
      <c r="IT40" s="61">
        <f t="shared" si="81"/>
        <v>0</v>
      </c>
      <c r="IU40" s="61">
        <f t="shared" ca="1" si="106"/>
        <v>2.5000000007935341E-5</v>
      </c>
      <c r="IV40" s="62">
        <f t="shared" ca="1" si="82"/>
        <v>57</v>
      </c>
      <c r="IW40" s="67"/>
      <c r="IX40" s="64"/>
      <c r="IY40" s="29"/>
      <c r="IZ40" s="30"/>
      <c r="JA40" s="60">
        <f>IF(ISNA(VLOOKUP(IY40,[1]Settings!$B$6:$D$45,IF(JD$4="Y",2,3),FALSE)+IZ40*IF(JD$4="Y",[1]Settings!$C$5,[1]Settings!$D$5)),0, VLOOKUP(IY40,[1]Settings!$B$6:$D$45,IF(JD$4="Y",2,3),FALSE)+IZ40*IF(JD$4="Y",[1]Settings!$C$5,[1]Settings!$D$5))</f>
        <v>0</v>
      </c>
      <c r="JB40" s="61">
        <f t="shared" ref="JB40" si="126">JA40*JD$7</f>
        <v>0</v>
      </c>
      <c r="JC40" s="61">
        <f t="shared" ca="1" si="107"/>
        <v>2.5000000007935341E-5</v>
      </c>
      <c r="JD40" s="62">
        <f t="shared" ca="1" si="84"/>
        <v>57</v>
      </c>
      <c r="JE40" s="67"/>
      <c r="JF40" s="64"/>
      <c r="JG40" s="29"/>
      <c r="JH40" s="30"/>
      <c r="JI40" s="60">
        <f>IF(ISNA(VLOOKUP(JG40,[1]Settings!$B$6:$D$45,IF(JL$4="Y",2,3),FALSE)+JH40*IF(JL$4="Y",[1]Settings!$C$5,[1]Settings!$D$5)),0, VLOOKUP(JG40,[1]Settings!$B$6:$D$45,IF(JL$4="Y",2,3),FALSE)+JH40*IF(JL$4="Y",[1]Settings!$C$5,[1]Settings!$D$5))</f>
        <v>0</v>
      </c>
      <c r="JJ40" s="61">
        <f t="shared" ref="JJ40" si="127">JI40*JL$7</f>
        <v>0</v>
      </c>
      <c r="JK40" s="61">
        <f t="shared" ca="1" si="108"/>
        <v>2.5000000007935341E-5</v>
      </c>
      <c r="JL40" s="62">
        <f t="shared" ca="1" si="86"/>
        <v>57</v>
      </c>
    </row>
    <row r="41" spans="1:272">
      <c r="A41" s="27" t="s">
        <v>121</v>
      </c>
      <c r="B41" s="59"/>
      <c r="D41" s="30"/>
      <c r="E41" s="60">
        <f>IF(ISNA(VLOOKUP(C41,[1]Settings!$B$6:$D$45,IF(H$4="Y",2,3),FALSE)+D41*IF(H$4="Y",[1]Settings!$C$5,[1]Settings!$D$5)),0, VLOOKUP(C41,[1]Settings!$B$6:$D$45,IF(H$4="Y",2,3),FALSE)+D41*IF(H$4="Y",[1]Settings!$C$5,[1]Settings!$D$5))</f>
        <v>0</v>
      </c>
      <c r="F41" s="61">
        <f t="shared" si="0"/>
        <v>0</v>
      </c>
      <c r="G41" s="61">
        <f t="shared" si="1"/>
        <v>2.4390243902439026E-5</v>
      </c>
      <c r="H41" s="62">
        <f t="shared" si="2"/>
        <v>45</v>
      </c>
      <c r="I41" s="63" t="str">
        <f>IF(K41&gt;0,"+","")</f>
        <v/>
      </c>
      <c r="J41" s="64">
        <f ca="1">VLOOKUP(OFFSET(J41,0,-2),[1]Settings!$F$8:$G$27,2)</f>
        <v>0</v>
      </c>
      <c r="L41" s="30"/>
      <c r="M41" s="60">
        <f>IF(ISNA(VLOOKUP(K41,[1]Settings!$B$6:$D$45,IF(P$4="Y",2,3),FALSE)+L41*IF(P$4="Y",[1]Settings!$C$5,[1]Settings!$D$5)),0, VLOOKUP(K41,[1]Settings!$B$6:$D$45,IF(P$4="Y",2,3),FALSE)+L41*IF(P$4="Y",[1]Settings!$C$5,[1]Settings!$D$5))</f>
        <v>0</v>
      </c>
      <c r="N41" s="61">
        <f t="shared" si="4"/>
        <v>0</v>
      </c>
      <c r="O41" s="61">
        <f t="shared" ca="1" si="5"/>
        <v>2.4390243902439026E-5</v>
      </c>
      <c r="P41" s="62">
        <f t="shared" ca="1" si="6"/>
        <v>45</v>
      </c>
      <c r="Q41" s="63" t="str">
        <f>IF(S41&gt;0,"+","")</f>
        <v/>
      </c>
      <c r="R41" s="64">
        <f ca="1">VLOOKUP(OFFSET(R41,0,-2),[1]Settings!$F$8:$G$27,2)</f>
        <v>0</v>
      </c>
      <c r="T41" s="30"/>
      <c r="U41" s="60">
        <f>IF(ISNA(VLOOKUP(S41,[1]Settings!$B$6:$D$45,IF(X$4="Y",2,3),FALSE)+T41*IF(X$4="Y",[1]Settings!$C$5,[1]Settings!$D$5)),0, VLOOKUP(S41,[1]Settings!$B$6:$D$45,IF(X$4="Y",2,3),FALSE)+T41*IF(X$4="Y",[1]Settings!$C$5,[1]Settings!$D$5))</f>
        <v>0</v>
      </c>
      <c r="V41" s="61">
        <f t="shared" si="8"/>
        <v>0</v>
      </c>
      <c r="W41" s="61">
        <f t="shared" ca="1" si="9"/>
        <v>2.4390243902439026E-5</v>
      </c>
      <c r="X41" s="62">
        <f t="shared" ca="1" si="10"/>
        <v>46</v>
      </c>
      <c r="Y41" s="63" t="str">
        <f>IF(AA41&gt;0,"+","")</f>
        <v/>
      </c>
      <c r="Z41" s="64">
        <f ca="1">VLOOKUP(OFFSET(Z41,0,-2),[1]Settings!$F$8:$G$27,2)</f>
        <v>0</v>
      </c>
      <c r="AB41" s="30"/>
      <c r="AC41" s="60">
        <f>IF(ISNA(VLOOKUP(AA41,[1]Settings!$B$6:$D$45,IF(AF$4="Y",2,3),FALSE)+AB41*IF(AF$4="Y",[1]Settings!$C$5,[1]Settings!$D$5)),0, VLOOKUP(AA41,[1]Settings!$B$6:$D$45,IF(AF$4="Y",2,3),FALSE)+AB41*IF(AF$4="Y",[1]Settings!$C$5,[1]Settings!$D$5))</f>
        <v>0</v>
      </c>
      <c r="AD41" s="61">
        <f t="shared" si="12"/>
        <v>0</v>
      </c>
      <c r="AE41" s="61">
        <f t="shared" ca="1" si="13"/>
        <v>2.4390243902439026E-5</v>
      </c>
      <c r="AF41" s="62">
        <f t="shared" ca="1" si="14"/>
        <v>48</v>
      </c>
      <c r="AG41" s="63" t="str">
        <f>IF(AI41&gt;0,"+","")</f>
        <v/>
      </c>
      <c r="AH41" s="64">
        <f ca="1">VLOOKUP(OFFSET(AH41,0,-2),[1]Settings!$F$8:$G$27,2)</f>
        <v>0</v>
      </c>
      <c r="AJ41" s="30"/>
      <c r="AK41" s="60">
        <f>IF(ISNA(VLOOKUP(AI41,[1]Settings!$B$6:$D$45,IF(AN$4="Y",2,3),FALSE)+AJ41*IF(AN$4="Y",[1]Settings!$C$5,[1]Settings!$D$5)),0, VLOOKUP(AI41,[1]Settings!$B$6:$D$45,IF(AN$4="Y",2,3),FALSE)+AJ41*IF(AN$4="Y",[1]Settings!$C$5,[1]Settings!$D$5))</f>
        <v>0</v>
      </c>
      <c r="AL41" s="61">
        <f t="shared" si="16"/>
        <v>0</v>
      </c>
      <c r="AM41" s="61">
        <f t="shared" ca="1" si="17"/>
        <v>2.4390243902439026E-5</v>
      </c>
      <c r="AN41" s="62">
        <f t="shared" ca="1" si="18"/>
        <v>48</v>
      </c>
      <c r="AO41" s="63" t="str">
        <f>IF(AQ41&gt;0,"+","")</f>
        <v/>
      </c>
      <c r="AP41" s="64">
        <f ca="1">VLOOKUP(OFFSET(AP41,0,-2),[1]Settings!$F$8:$G$27,2)</f>
        <v>0</v>
      </c>
      <c r="AR41" s="30"/>
      <c r="AS41" s="60">
        <f>IF(ISNA(VLOOKUP(AQ41,[1]Settings!$B$6:$D$45,IF(AV$4="Y",2,3),FALSE)+AR41*IF(AV$4="Y",[1]Settings!$C$5,[1]Settings!$D$5)),0, VLOOKUP(AQ41,[1]Settings!$B$6:$D$45,IF(AV$4="Y",2,3),FALSE)+AR41*IF(AV$4="Y",[1]Settings!$C$5,[1]Settings!$D$5))</f>
        <v>0</v>
      </c>
      <c r="AT41" s="61">
        <f t="shared" si="20"/>
        <v>0</v>
      </c>
      <c r="AU41" s="61">
        <f t="shared" ca="1" si="21"/>
        <v>2.4390243902439026E-5</v>
      </c>
      <c r="AV41" s="62">
        <f t="shared" ca="1" si="22"/>
        <v>49</v>
      </c>
      <c r="AW41" s="63" t="str">
        <f>IF(AY41&gt;0,"+","")</f>
        <v/>
      </c>
      <c r="AX41" s="64">
        <f ca="1">VLOOKUP(OFFSET(AX41,0,-2),[1]Settings!$F$8:$G$27,2)</f>
        <v>0</v>
      </c>
      <c r="AZ41" s="30"/>
      <c r="BA41" s="60">
        <f>IF(ISNA(VLOOKUP(AY41,[1]Settings!$B$6:$D$45,IF(BD$4="Y",2,3),FALSE)+AZ41*IF(BD$4="Y",[1]Settings!$C$5,[1]Settings!$D$5)),0, VLOOKUP(AY41,[1]Settings!$B$6:$D$45,IF(BD$4="Y",2,3),FALSE)+AZ41*IF(BD$4="Y",[1]Settings!$C$5,[1]Settings!$D$5))</f>
        <v>0</v>
      </c>
      <c r="BB41" s="61">
        <f t="shared" si="24"/>
        <v>0</v>
      </c>
      <c r="BC41" s="61">
        <f t="shared" ca="1" si="25"/>
        <v>2.4390243902439026E-5</v>
      </c>
      <c r="BD41" s="62">
        <f t="shared" ca="1" si="26"/>
        <v>49</v>
      </c>
      <c r="BE41" s="63" t="str">
        <f>IF(BG41&gt;0,"+","")</f>
        <v/>
      </c>
      <c r="BF41" s="64">
        <f ca="1">VLOOKUP(OFFSET(BF41,0,-2),[1]Settings!$F$8:$G$27,2)</f>
        <v>0</v>
      </c>
      <c r="BH41" s="30"/>
      <c r="BI41" s="60">
        <f>IF(ISNA(VLOOKUP(BG41,[1]Settings!$B$6:$D$45,IF(BL$4="Y",2,3),FALSE)+BH41*IF(BL$4="Y",[1]Settings!$C$5,[1]Settings!$D$5)),0, VLOOKUP(BG41,[1]Settings!$B$6:$D$45,IF(BL$4="Y",2,3),FALSE)+BH41*IF(BL$4="Y",[1]Settings!$C$5,[1]Settings!$D$5))</f>
        <v>0</v>
      </c>
      <c r="BJ41" s="61">
        <f t="shared" si="28"/>
        <v>0</v>
      </c>
      <c r="BK41" s="61">
        <f t="shared" ca="1" si="29"/>
        <v>2.4390243902439026E-5</v>
      </c>
      <c r="BL41" s="62">
        <f t="shared" ca="1" si="30"/>
        <v>50</v>
      </c>
      <c r="BM41" s="63" t="str">
        <f>IF(BO41&gt;0,"+","")</f>
        <v/>
      </c>
      <c r="BN41" s="64">
        <f ca="1">VLOOKUP(OFFSET(BN41,0,-2),[1]Settings!$F$8:$G$27,2)</f>
        <v>0</v>
      </c>
      <c r="BP41" s="30"/>
      <c r="BQ41" s="60">
        <f>IF(ISNA(VLOOKUP(BO41,[1]Settings!$B$6:$D$45,IF(BT$4="Y",2,3),FALSE)+BP41*IF(BT$4="Y",[1]Settings!$C$5,[1]Settings!$D$5)),0, VLOOKUP(BO41,[1]Settings!$B$6:$D$45,IF(BT$4="Y",2,3),FALSE)+BP41*IF(BT$4="Y",[1]Settings!$C$5,[1]Settings!$D$5))</f>
        <v>0</v>
      </c>
      <c r="BR41" s="61">
        <f t="shared" si="32"/>
        <v>0</v>
      </c>
      <c r="BS41" s="61">
        <f t="shared" ca="1" si="33"/>
        <v>2.4390243902439026E-5</v>
      </c>
      <c r="BT41" s="62">
        <f t="shared" ca="1" si="34"/>
        <v>51</v>
      </c>
      <c r="BU41" s="63" t="str">
        <f>IF(BW41&gt;0,"+","")</f>
        <v/>
      </c>
      <c r="BV41" s="64">
        <f ca="1">VLOOKUP(OFFSET(BV41,0,-2),[1]Settings!$F$8:$G$27,2)</f>
        <v>0</v>
      </c>
      <c r="BX41" s="30"/>
      <c r="BY41" s="60">
        <f>IF(ISNA(VLOOKUP(BW41,[1]Settings!$B$6:$D$45,IF(CB$4="Y",2,3),FALSE)+BX41*IF(CB$4="Y",[1]Settings!$C$5,[1]Settings!$D$5)),0, VLOOKUP(BW41,[1]Settings!$B$6:$D$45,IF(CB$4="Y",2,3),FALSE)+BX41*IF(CB$4="Y",[1]Settings!$C$5,[1]Settings!$D$5))</f>
        <v>0</v>
      </c>
      <c r="BZ41" s="61">
        <f t="shared" si="36"/>
        <v>0</v>
      </c>
      <c r="CA41" s="61">
        <f t="shared" ca="1" si="37"/>
        <v>2.4390243902439026E-5</v>
      </c>
      <c r="CB41" s="62">
        <f t="shared" ca="1" si="38"/>
        <v>55</v>
      </c>
      <c r="CC41" s="63" t="str">
        <f>IF(CE41&gt;0,"+","")</f>
        <v/>
      </c>
      <c r="CD41" s="64">
        <f ca="1">VLOOKUP(OFFSET(CD41,0,-2),[1]Settings!$F$8:$G$27,2)</f>
        <v>0</v>
      </c>
      <c r="CF41" s="30"/>
      <c r="CG41" s="60">
        <f>IF(ISNA(VLOOKUP(CE41,[1]Settings!$B$6:$D$45,IF(CJ$4="Y",2,3),FALSE)+CF41*IF(CJ$4="Y",[1]Settings!$C$5,[1]Settings!$D$5)),0, VLOOKUP(CE41,[1]Settings!$B$6:$D$45,IF(CJ$4="Y",2,3),FALSE)+CF41*IF(CJ$4="Y",[1]Settings!$C$5,[1]Settings!$D$5))</f>
        <v>0</v>
      </c>
      <c r="CH41" s="61">
        <f t="shared" si="40"/>
        <v>0</v>
      </c>
      <c r="CI41" s="61">
        <f t="shared" ca="1" si="41"/>
        <v>2.4390243902439026E-5</v>
      </c>
      <c r="CJ41" s="65">
        <f t="shared" ca="1" si="42"/>
        <v>59</v>
      </c>
      <c r="CK41" s="66" t="str">
        <f>IF(CM41&gt;0,"+","")</f>
        <v/>
      </c>
      <c r="CL41" s="64">
        <f ca="1">VLOOKUP(OFFSET(CL41,0,-2),[1]Settings!$J$8:$K$27,2)</f>
        <v>0</v>
      </c>
      <c r="CN41" s="30"/>
      <c r="CO41" s="60">
        <f>IF(ISNA(VLOOKUP(CM41,[1]Settings!$B$6:$D$45,IF(CR$4="Y",2,3),FALSE)+CN41*IF(CR$4="Y",[1]Settings!$C$5,[1]Settings!$D$5)),0, VLOOKUP(CM41,[1]Settings!$B$6:$D$45,IF(CR$4="Y",2,3),FALSE)+CN41*IF(CR$4="Y",[1]Settings!$C$5,[1]Settings!$D$5))</f>
        <v>0</v>
      </c>
      <c r="CP41" s="61">
        <f t="shared" ca="1" si="43"/>
        <v>0</v>
      </c>
      <c r="CQ41" s="61">
        <f t="shared" ca="1" si="44"/>
        <v>2.4390243902439026E-5</v>
      </c>
      <c r="CR41" s="65">
        <f t="shared" ca="1" si="45"/>
        <v>60</v>
      </c>
      <c r="CS41" s="63" t="str">
        <f>IF(CU41&gt;0,"+","")</f>
        <v/>
      </c>
      <c r="CT41" s="64">
        <f ca="1">VLOOKUP(OFFSET(CT41,0,-2),[1]Settings!$J$8:$K$27,2)</f>
        <v>0</v>
      </c>
      <c r="CU41" s="29"/>
      <c r="CV41" s="30"/>
      <c r="CW41" s="60">
        <f>IF(ISNA(VLOOKUP(CU41,[1]Settings!$B$6:$D$45,IF(CZ$4="Y",2,3),FALSE)+CV41*IF(CZ$4="Y",[1]Settings!$C$5,[1]Settings!$D$5)),0, VLOOKUP(CU41,[1]Settings!$B$6:$D$45,IF(CZ$4="Y",2,3),FALSE)+CV41*IF(CZ$4="Y",[1]Settings!$C$5,[1]Settings!$D$5))</f>
        <v>0</v>
      </c>
      <c r="CX41" s="61">
        <f t="shared" ca="1" si="46"/>
        <v>0</v>
      </c>
      <c r="CY41" s="61">
        <f t="shared" ca="1" si="47"/>
        <v>2.4390243902439026E-5</v>
      </c>
      <c r="CZ41" s="62">
        <f t="shared" ca="1" si="48"/>
        <v>62</v>
      </c>
      <c r="DA41" s="63" t="str">
        <f>IF(DC41&gt;0,"+","")</f>
        <v/>
      </c>
      <c r="DB41" s="64">
        <f ca="1">VLOOKUP(OFFSET(DB41,0,-2),[1]Settings!$J$8:$K$27,2)</f>
        <v>0</v>
      </c>
      <c r="DC41" s="29"/>
      <c r="DD41" s="30"/>
      <c r="DE41" s="60">
        <f>IF(ISNA(VLOOKUP(DC41,[1]Settings!$B$6:$D$45,IF(DH$4="Y",2,3),FALSE)+DD41*IF(DH$4="Y",[1]Settings!$C$5,[1]Settings!$D$5)),0, VLOOKUP(DC41,[1]Settings!$B$6:$D$45,IF(DH$4="Y",2,3),FALSE)+DD41*IF(DH$4="Y",[1]Settings!$C$5,[1]Settings!$D$5))</f>
        <v>0</v>
      </c>
      <c r="DF41" s="61">
        <f t="shared" ca="1" si="49"/>
        <v>0</v>
      </c>
      <c r="DG41" s="61">
        <f t="shared" ca="1" si="50"/>
        <v>2.4390243902439026E-5</v>
      </c>
      <c r="DH41" s="62">
        <f t="shared" ca="1" si="51"/>
        <v>63</v>
      </c>
      <c r="DI41" s="63" t="str">
        <f>IF(DK41&gt;0,"+","")</f>
        <v/>
      </c>
      <c r="DJ41" s="64">
        <f ca="1">VLOOKUP(OFFSET(DJ41,0,-2),[1]Settings!$J$8:$K$27,2)</f>
        <v>0</v>
      </c>
      <c r="DK41" s="29"/>
      <c r="DL41" s="30"/>
      <c r="DM41" s="60">
        <f>IF(ISNA(VLOOKUP(DK41,[1]Settings!$B$6:$D$45,IF(DP$4="Y",2,3),FALSE)+DL41*IF(DP$4="Y",[1]Settings!$C$5,[1]Settings!$D$5)),0, VLOOKUP(DK41,[1]Settings!$B$6:$D$45,IF(DP$4="Y",2,3),FALSE)+DL41*IF(DP$4="Y",[1]Settings!$C$5,[1]Settings!$D$5))</f>
        <v>0</v>
      </c>
      <c r="DN41" s="61">
        <f t="shared" ca="1" si="52"/>
        <v>0</v>
      </c>
      <c r="DO41" s="61">
        <f t="shared" ca="1" si="53"/>
        <v>2.4390243902439026E-5</v>
      </c>
      <c r="DP41" s="62">
        <f t="shared" ca="1" si="54"/>
        <v>60</v>
      </c>
      <c r="DQ41" s="63" t="str">
        <f>IF(DS41&gt;0,"+","")</f>
        <v/>
      </c>
      <c r="DR41" s="64">
        <f ca="1">VLOOKUP(OFFSET(DR41,0,-2),[1]Settings!$J$8:$K$27,2)</f>
        <v>0</v>
      </c>
      <c r="DS41" s="29"/>
      <c r="DT41" s="30"/>
      <c r="DU41" s="60">
        <f>IF(ISNA(VLOOKUP(DS41,[1]Settings!$B$6:$D$45,IF(DX$4="Y",2,3),FALSE)+DT41*IF(DX$4="Y",[1]Settings!$C$5,[1]Settings!$D$5)),0, VLOOKUP(DS41,[1]Settings!$B$6:$D$45,IF(DX$4="Y",2,3),FALSE)+DT41*IF(DX$4="Y",[1]Settings!$C$5,[1]Settings!$D$5))</f>
        <v>0</v>
      </c>
      <c r="DV41" s="61">
        <f t="shared" ca="1" si="55"/>
        <v>0</v>
      </c>
      <c r="DW41" s="61">
        <f t="shared" ca="1" si="87"/>
        <v>2.4390243902439026E-5</v>
      </c>
      <c r="DX41" s="62">
        <f t="shared" ca="1" si="56"/>
        <v>60</v>
      </c>
      <c r="DY41" s="63" t="str">
        <f>IF(EA41&gt;0,"+","")</f>
        <v/>
      </c>
      <c r="DZ41" s="64">
        <f ca="1">VLOOKUP(OFFSET(DZ41,0,-2),[1]Settings!$J$8:$K$27,2)</f>
        <v>0</v>
      </c>
      <c r="EA41" s="29"/>
      <c r="EB41" s="30"/>
      <c r="EC41" s="60">
        <f>IF(ISNA(VLOOKUP(EA41,[1]Settings!$B$6:$D$45,IF(EF$4="Y",2,3),FALSE)+EB41*IF(EF$4="Y",[1]Settings!$C$5,[1]Settings!$D$5)),0, VLOOKUP(EA41,[1]Settings!$B$6:$D$45,IF(EF$4="Y",2,3),FALSE)+EB41*IF(EF$4="Y",[1]Settings!$C$5,[1]Settings!$D$5))</f>
        <v>0</v>
      </c>
      <c r="ED41" s="61">
        <f t="shared" ca="1" si="88"/>
        <v>0</v>
      </c>
      <c r="EE41" s="61">
        <f t="shared" ca="1" si="57"/>
        <v>2.4390243902439026E-5</v>
      </c>
      <c r="EF41" s="65">
        <f t="shared" ca="1" si="58"/>
        <v>54</v>
      </c>
      <c r="EG41" s="66" t="str">
        <f>IF(EI41&gt;0,"+","")</f>
        <v/>
      </c>
      <c r="EH41" s="64">
        <f ca="1">VLOOKUP(OFFSET(EH41,0,-2),[1]Settings!$J$8:$K$27,2)</f>
        <v>0</v>
      </c>
      <c r="EI41" s="29"/>
      <c r="EJ41" s="30"/>
      <c r="EK41" s="60">
        <f>IF(ISNA(VLOOKUP(EI41,[1]Settings!$B$6:$D$45,IF(EN$4="Y",2,3),FALSE)+EJ41*IF(EN$4="Y",[1]Settings!$C$5,[1]Settings!$D$5)),0, VLOOKUP(EI41,[1]Settings!$B$6:$D$45,IF(EN$4="Y",2,3),FALSE)+EJ41*IF(EN$4="Y",[1]Settings!$C$5,[1]Settings!$D$5))</f>
        <v>0</v>
      </c>
      <c r="EL41" s="61">
        <f t="shared" ca="1" si="89"/>
        <v>0</v>
      </c>
      <c r="EM41" s="61">
        <f t="shared" ca="1" si="115"/>
        <v>2.4390243902439026E-5</v>
      </c>
      <c r="EN41" s="65">
        <f t="shared" ca="1" si="59"/>
        <v>56</v>
      </c>
      <c r="EO41" s="63" t="str">
        <f>IF(EQ41&gt;0,"+","")</f>
        <v/>
      </c>
      <c r="EP41" s="64">
        <f ca="1">VLOOKUP(OFFSET(EP41,0,-2),[1]Settings!$J$8:$K$27,2)</f>
        <v>0</v>
      </c>
      <c r="EQ41" s="29"/>
      <c r="ER41" s="30"/>
      <c r="ES41" s="60">
        <f>IF(ISNA(VLOOKUP(EQ41,[1]Settings!$B$6:$D$45,IF(EV$4="Y",2,3),FALSE)+ER41*IF(EV$4="Y",[1]Settings!$C$5,[1]Settings!$D$5)),0, VLOOKUP(EQ41,[1]Settings!$B$6:$D$45,IF(EV$4="Y",2,3),FALSE)+ER41*IF(EV$4="Y",[1]Settings!$C$5,[1]Settings!$D$5))</f>
        <v>0</v>
      </c>
      <c r="ET41" s="61">
        <f t="shared" ca="1" si="60"/>
        <v>0</v>
      </c>
      <c r="EU41" s="61">
        <f t="shared" ca="1" si="90"/>
        <v>2.4390243902439026E-5</v>
      </c>
      <c r="EV41" s="62">
        <f t="shared" ca="1" si="61"/>
        <v>57</v>
      </c>
      <c r="EW41" s="63" t="str">
        <f>IF(EY41&gt;0,"+","")</f>
        <v/>
      </c>
      <c r="EX41" s="64">
        <f ca="1">VLOOKUP(OFFSET(EX41,0,-2),[1]Settings!$J$8:$K$27,2)</f>
        <v>0</v>
      </c>
      <c r="EY41" s="29"/>
      <c r="EZ41" s="30"/>
      <c r="FA41" s="60">
        <f>IF(ISNA(VLOOKUP(EY41,[1]Settings!$B$6:$D$45,IF(FD$4="Y",2,3),FALSE)+EZ41*IF(FD$4="Y",[1]Settings!$C$5,[1]Settings!$D$5)),0, VLOOKUP(EY41,[1]Settings!$B$6:$D$45,IF(FD$4="Y",2,3),FALSE)+EZ41*IF(FD$4="Y",[1]Settings!$C$5,[1]Settings!$D$5))</f>
        <v>0</v>
      </c>
      <c r="FB41" s="61">
        <f t="shared" ca="1" si="118"/>
        <v>0</v>
      </c>
      <c r="FC41" s="61">
        <f t="shared" ca="1" si="91"/>
        <v>2.4390243902439026E-5</v>
      </c>
      <c r="FD41" s="62">
        <f t="shared" ca="1" si="63"/>
        <v>55</v>
      </c>
      <c r="FE41" s="63" t="str">
        <f>IF(FG41&gt;0,"+","")</f>
        <v/>
      </c>
      <c r="FF41" s="64">
        <f ca="1">VLOOKUP(OFFSET(FF41,0,-2),[1]Settings!$J$8:$K$27,2)</f>
        <v>0</v>
      </c>
      <c r="FG41" s="29"/>
      <c r="FH41" s="30"/>
      <c r="FI41" s="60">
        <f>IF(ISNA(VLOOKUP(FG41,[1]Settings!$B$6:$D$45,IF(FL$4="Y",2,3),FALSE)+FH41*IF(FL$4="Y",[1]Settings!$C$5,[1]Settings!$D$5)),0, VLOOKUP(FG41,[1]Settings!$B$6:$D$45,IF(FL$4="Y",2,3),FALSE)+FH41*IF(FL$4="Y",[1]Settings!$C$5,[1]Settings!$D$5))</f>
        <v>0</v>
      </c>
      <c r="FJ41" s="61">
        <f t="shared" ca="1" si="117"/>
        <v>0</v>
      </c>
      <c r="FK41" s="61">
        <f t="shared" ca="1" si="116"/>
        <v>2.4390243902439026E-5</v>
      </c>
      <c r="FL41" s="62">
        <f t="shared" ca="1" si="64"/>
        <v>54</v>
      </c>
      <c r="FM41" s="66" t="str">
        <f>IF(FO41&gt;0,"+","")</f>
        <v/>
      </c>
      <c r="FN41" s="64">
        <f ca="1">VLOOKUP(OFFSET(FN41,0,-2),[1]Settings!$J$8:$K$27,2)</f>
        <v>0</v>
      </c>
      <c r="FO41" s="29"/>
      <c r="FP41" s="30"/>
      <c r="FQ41" s="60">
        <f>IF(ISNA(VLOOKUP(FO41,[1]Settings!$B$6:$D$45,IF(FT$4="Y",2,3),FALSE)+FP41*IF(FT$4="Y",[1]Settings!$C$5,[1]Settings!$D$5)),0, VLOOKUP(FO41,[1]Settings!$B$6:$D$45,IF(FT$4="Y",2,3),FALSE)+FP41*IF(FT$4="Y",[1]Settings!$C$5,[1]Settings!$D$5))</f>
        <v>0</v>
      </c>
      <c r="FR41" s="61">
        <f t="shared" ca="1" si="65"/>
        <v>0</v>
      </c>
      <c r="FS41" s="61">
        <f t="shared" ca="1" si="92"/>
        <v>2.4390243902439026E-5</v>
      </c>
      <c r="FT41" s="62">
        <f t="shared" ca="1" si="66"/>
        <v>54</v>
      </c>
      <c r="FU41" s="67" t="str">
        <f>IF(FW41&gt;0,"+","")</f>
        <v/>
      </c>
      <c r="FV41" s="64">
        <f ca="1">VLOOKUP(OFFSET(FV41,0,-2),[1]Settings!$J$8:$K$27,2)</f>
        <v>0</v>
      </c>
      <c r="FW41" s="29"/>
      <c r="FX41" s="30"/>
      <c r="FY41" s="60">
        <f>IF(ISNA(VLOOKUP(FW41,[1]Settings!$B$6:$D$45,IF(GB$4="Y",2,3),FALSE)+FX41*IF(GB$4="Y",[1]Settings!$C$5,[1]Settings!$D$5)),0, VLOOKUP(FW41,[1]Settings!$B$6:$D$45,IF(GB$4="Y",2,3),FALSE)+FX41*IF(GB$4="Y",[1]Settings!$C$5,[1]Settings!$D$5))</f>
        <v>0</v>
      </c>
      <c r="FZ41" s="61">
        <f t="shared" si="93"/>
        <v>0</v>
      </c>
      <c r="GA41" s="61">
        <f t="shared" ca="1" si="94"/>
        <v>2.4390243902439026E-5</v>
      </c>
      <c r="GB41" s="62">
        <f t="shared" ca="1" si="67"/>
        <v>52</v>
      </c>
      <c r="GC41" s="67" t="str">
        <f>IF(GE41&gt;0,"+","")</f>
        <v/>
      </c>
      <c r="GD41" s="64">
        <f ca="1">VLOOKUP(OFFSET(GD41,0,-2),[1]Settings!$J$8:$K$27,2)</f>
        <v>0</v>
      </c>
      <c r="GE41" s="29"/>
      <c r="GF41" s="30"/>
      <c r="GG41" s="60">
        <f>IF(ISNA(VLOOKUP(GE41,[1]Settings!$B$6:$D$45,IF(GJ$4="Y",2,3),FALSE)+GF41*IF(GJ$4="Y",[1]Settings!$C$5,[1]Settings!$D$5)),0, VLOOKUP(GE41,[1]Settings!$B$6:$D$45,IF(GJ$4="Y",2,3),FALSE)+GF41*IF(GJ$4="Y",[1]Settings!$C$5,[1]Settings!$D$5))</f>
        <v>0</v>
      </c>
      <c r="GH41" s="61">
        <f t="shared" si="95"/>
        <v>0</v>
      </c>
      <c r="GI41" s="61">
        <f t="shared" ca="1" si="96"/>
        <v>2.4390243902439026E-5</v>
      </c>
      <c r="GJ41" s="62">
        <f t="shared" ca="1" si="68"/>
        <v>53</v>
      </c>
      <c r="GK41" s="67" t="str">
        <f>IF(GM41&gt;0,"+","")</f>
        <v/>
      </c>
      <c r="GL41" s="64">
        <f ca="1">VLOOKUP(OFFSET(GL41,0,-2),[1]Settings!$J$8:$K$27,2)</f>
        <v>0</v>
      </c>
      <c r="GM41" s="29"/>
      <c r="GN41" s="30"/>
      <c r="GO41" s="60">
        <f>IF(ISNA(VLOOKUP(GM41,[1]Settings!$B$6:$D$45,IF(GR$4="Y",2,3),FALSE)+GN41*IF(GR$4="Y",[1]Settings!$C$5,[1]Settings!$D$5)),0, VLOOKUP(GM41,[1]Settings!$B$6:$D$45,IF(GR$4="Y",2,3),FALSE)+GN41*IF(GR$4="Y",[1]Settings!$C$5,[1]Settings!$D$5))</f>
        <v>0</v>
      </c>
      <c r="GP41" s="61">
        <f>GO41*GR$7</f>
        <v>0</v>
      </c>
      <c r="GQ41" s="61">
        <f t="shared" ca="1" si="98"/>
        <v>2.4390243902439026E-5</v>
      </c>
      <c r="GR41" s="62">
        <f t="shared" ca="1" si="69"/>
        <v>53</v>
      </c>
      <c r="GS41" s="67" t="str">
        <f>IF(GU41&gt;0,"+","")</f>
        <v/>
      </c>
      <c r="GT41" s="64">
        <f ca="1">VLOOKUP(OFFSET(GT41,0,-2),[1]Settings!$J$8:$K$27,2)</f>
        <v>0</v>
      </c>
      <c r="GU41" s="29"/>
      <c r="GV41" s="30"/>
      <c r="GW41" s="60">
        <f>IF(ISNA(VLOOKUP(GU41,[1]Settings!$B$6:$D$45,IF(GZ$4="Y",2,3),FALSE)+GV41*IF(GZ$4="Y",[1]Settings!$C$5,[1]Settings!$D$5)),0, VLOOKUP(GU41,[1]Settings!$B$6:$D$45,IF(GZ$4="Y",2,3),FALSE)+GV41*IF(GZ$4="Y",[1]Settings!$C$5,[1]Settings!$D$5))</f>
        <v>0</v>
      </c>
      <c r="GX41" s="61">
        <f t="shared" si="124"/>
        <v>0</v>
      </c>
      <c r="GY41" s="61">
        <f t="shared" ca="1" si="100"/>
        <v>2.4390243902439026E-5</v>
      </c>
      <c r="GZ41" s="65">
        <f t="shared" ca="1" si="70"/>
        <v>57</v>
      </c>
      <c r="HA41" s="66"/>
      <c r="HB41" s="64"/>
      <c r="HC41" s="29"/>
      <c r="HD41" s="30"/>
      <c r="HE41" s="60">
        <f>IF(ISNA(VLOOKUP(HC41,[1]Settings!$B$6:$D$45,IF(HH$4="Y",2,3),FALSE)+HD41*IF(HH$4="Y",[1]Settings!$C$5,[1]Settings!$D$5)),0, VLOOKUP(HC41,[1]Settings!$B$6:$D$45,IF(HH$4="Y",2,3),FALSE)+HD41*IF(HH$4="Y",[1]Settings!$C$5,[1]Settings!$D$5))</f>
        <v>0</v>
      </c>
      <c r="HF41" s="61">
        <f t="shared" si="71"/>
        <v>0</v>
      </c>
      <c r="HG41" s="61">
        <f t="shared" ca="1" si="101"/>
        <v>2.4390243902439026E-5</v>
      </c>
      <c r="HH41" s="62">
        <f t="shared" ca="1" si="72"/>
        <v>55</v>
      </c>
      <c r="HI41" s="67"/>
      <c r="HJ41" s="64"/>
      <c r="HK41" s="29"/>
      <c r="HL41" s="30"/>
      <c r="HM41" s="60">
        <f>IF(ISNA(VLOOKUP(HK41,[1]Settings!$B$6:$D$45,IF(HP$4="Y",2,3),FALSE)+HL41*IF(HP$4="Y",[1]Settings!$C$5,[1]Settings!$D$5)),0, VLOOKUP(HK41,[1]Settings!$B$6:$D$45,IF(HP$4="Y",2,3),FALSE)+HL41*IF(HP$4="Y",[1]Settings!$C$5,[1]Settings!$D$5))</f>
        <v>0</v>
      </c>
      <c r="HN41" s="61">
        <f t="shared" si="73"/>
        <v>0</v>
      </c>
      <c r="HO41" s="61">
        <f t="shared" ca="1" si="102"/>
        <v>2.4390243902439026E-5</v>
      </c>
      <c r="HP41" s="62">
        <f t="shared" ca="1" si="74"/>
        <v>56</v>
      </c>
      <c r="HQ41" s="67"/>
      <c r="HR41" s="64"/>
      <c r="HS41" s="29">
        <v>20</v>
      </c>
      <c r="HT41" s="30"/>
      <c r="HU41" s="60">
        <f>IF(ISNA(VLOOKUP(HS41,[1]Settings!$B$6:$D$45,IF(HX$4="Y",2,3),FALSE)+HT41*IF(HX$4="Y",[1]Settings!$C$5,[1]Settings!$D$5)),0, VLOOKUP(HS41,[1]Settings!$B$6:$D$45,IF(HX$4="Y",2,3),FALSE)+HT41*IF(HX$4="Y",[1]Settings!$C$5,[1]Settings!$D$5))</f>
        <v>1</v>
      </c>
      <c r="HV41" s="61">
        <f>HU41*HX$7</f>
        <v>1</v>
      </c>
      <c r="HW41" s="61">
        <f t="shared" ca="1" si="103"/>
        <v>1.0000243902439023</v>
      </c>
      <c r="HX41" s="62">
        <f t="shared" ca="1" si="76"/>
        <v>38</v>
      </c>
      <c r="HY41" s="67"/>
      <c r="HZ41" s="64"/>
      <c r="IA41" s="29"/>
      <c r="IB41" s="30"/>
      <c r="IC41" s="60">
        <f>IF(ISNA(VLOOKUP(IA41,[1]Settings!$B$6:$D$45,IF(IF$4="Y",2,3),FALSE)+IB41*IF(IF$4="Y",[1]Settings!$C$5,[1]Settings!$D$5)),0, VLOOKUP(IA41,[1]Settings!$B$6:$D$45,IF(IF$4="Y",2,3),FALSE)+IB41*IF(IF$4="Y",[1]Settings!$C$5,[1]Settings!$D$5))</f>
        <v>0</v>
      </c>
      <c r="ID41" s="61">
        <f>IC41*IF$7</f>
        <v>0</v>
      </c>
      <c r="IE41" s="61">
        <f t="shared" ca="1" si="104"/>
        <v>1.0000243902439023</v>
      </c>
      <c r="IF41" s="62">
        <f t="shared" ca="1" si="78"/>
        <v>36</v>
      </c>
      <c r="IG41" s="66"/>
      <c r="IH41" s="64"/>
      <c r="II41" s="29"/>
      <c r="IJ41" s="30"/>
      <c r="IK41" s="60">
        <f>IF(ISNA(VLOOKUP(II41,[1]Settings!$B$6:$D$45,IF(IN$4="Y",2,3),FALSE)+IJ41*IF(IN$4="Y",[1]Settings!$C$5,[1]Settings!$D$5)),0, VLOOKUP(II41,[1]Settings!$B$6:$D$45,IF(IN$4="Y",2,3),FALSE)+IJ41*IF(IN$4="Y",[1]Settings!$C$5,[1]Settings!$D$5))</f>
        <v>0</v>
      </c>
      <c r="IL41" s="61">
        <f t="shared" si="125"/>
        <v>0</v>
      </c>
      <c r="IM41" s="61">
        <f t="shared" ca="1" si="105"/>
        <v>1.0000243902439023</v>
      </c>
      <c r="IN41" s="62">
        <f t="shared" ca="1" si="80"/>
        <v>36</v>
      </c>
      <c r="IO41" s="67"/>
      <c r="IP41" s="64"/>
      <c r="IQ41" s="29"/>
      <c r="IR41" s="30"/>
      <c r="IS41" s="60">
        <f>IF(ISNA(VLOOKUP(IQ41,[1]Settings!$B$6:$D$45,IF(IV$4="Y",2,3),FALSE)+IR41*IF(IV$4="Y",[1]Settings!$C$5,[1]Settings!$D$5)),0, VLOOKUP(IQ41,[1]Settings!$B$6:$D$45,IF(IV$4="Y",2,3),FALSE)+IR41*IF(IV$4="Y",[1]Settings!$C$5,[1]Settings!$D$5))</f>
        <v>0</v>
      </c>
      <c r="IT41" s="61">
        <f t="shared" si="81"/>
        <v>0</v>
      </c>
      <c r="IU41" s="61">
        <f t="shared" ca="1" si="106"/>
        <v>1.0000243902439023</v>
      </c>
      <c r="IV41" s="62">
        <f t="shared" ca="1" si="82"/>
        <v>38</v>
      </c>
      <c r="IW41" s="67"/>
      <c r="IX41" s="64"/>
      <c r="IY41" s="29"/>
      <c r="IZ41" s="30"/>
      <c r="JA41" s="60">
        <f>IF(ISNA(VLOOKUP(IY41,[1]Settings!$B$6:$D$45,IF(JD$4="Y",2,3),FALSE)+IZ41*IF(JD$4="Y",[1]Settings!$C$5,[1]Settings!$D$5)),0, VLOOKUP(IY41,[1]Settings!$B$6:$D$45,IF(JD$4="Y",2,3),FALSE)+IZ41*IF(JD$4="Y",[1]Settings!$C$5,[1]Settings!$D$5))</f>
        <v>0</v>
      </c>
      <c r="JB41" s="61">
        <f>JA41*JD$7</f>
        <v>0</v>
      </c>
      <c r="JC41" s="61">
        <f t="shared" ca="1" si="107"/>
        <v>2.4390243902328024E-5</v>
      </c>
      <c r="JD41" s="62">
        <f t="shared" ca="1" si="84"/>
        <v>58</v>
      </c>
      <c r="JE41" s="67"/>
      <c r="JF41" s="64"/>
      <c r="JG41" s="29"/>
      <c r="JH41" s="30"/>
      <c r="JI41" s="60">
        <f>IF(ISNA(VLOOKUP(JG41,[1]Settings!$B$6:$D$45,IF(JL$4="Y",2,3),FALSE)+JH41*IF(JL$4="Y",[1]Settings!$C$5,[1]Settings!$D$5)),0, VLOOKUP(JG41,[1]Settings!$B$6:$D$45,IF(JL$4="Y",2,3),FALSE)+JH41*IF(JL$4="Y",[1]Settings!$C$5,[1]Settings!$D$5))</f>
        <v>0</v>
      </c>
      <c r="JJ41" s="61">
        <f>JI41*JL$7</f>
        <v>0</v>
      </c>
      <c r="JK41" s="61">
        <f t="shared" ca="1" si="108"/>
        <v>2.4390243902328024E-5</v>
      </c>
      <c r="JL41" s="62">
        <f t="shared" ca="1" si="86"/>
        <v>58</v>
      </c>
    </row>
    <row r="42" spans="1:272">
      <c r="A42" s="59" t="s">
        <v>122</v>
      </c>
      <c r="B42" s="59"/>
      <c r="C42" s="28">
        <v>17</v>
      </c>
      <c r="D42" s="30"/>
      <c r="E42" s="60">
        <f>IF(ISNA(VLOOKUP(C42,[1]Settings!$B$6:$D$45,IF(H$4="Y",2,3),FALSE)+D42*IF(H$4="Y",[1]Settings!$C$5,[1]Settings!$D$5)),0, VLOOKUP(C42,[1]Settings!$B$6:$D$45,IF(H$4="Y",2,3),FALSE)+D42*IF(H$4="Y",[1]Settings!$C$5,[1]Settings!$D$5))</f>
        <v>4</v>
      </c>
      <c r="F42" s="61">
        <f t="shared" si="0"/>
        <v>2.4</v>
      </c>
      <c r="G42" s="61">
        <f t="shared" si="1"/>
        <v>2.4000238095238093</v>
      </c>
      <c r="H42" s="62">
        <f t="shared" si="2"/>
        <v>17</v>
      </c>
      <c r="I42" s="63" t="str">
        <f t="shared" si="3"/>
        <v>+</v>
      </c>
      <c r="J42" s="64">
        <f ca="1">VLOOKUP(OFFSET(J42,0,-2),[1]Settings!$F$8:$G$27,2)</f>
        <v>0</v>
      </c>
      <c r="K42" s="29">
        <v>5</v>
      </c>
      <c r="L42" s="30"/>
      <c r="M42" s="60">
        <f>IF(ISNA(VLOOKUP(K42,[1]Settings!$B$6:$D$45,IF(P$4="Y",2,3),FALSE)+L42*IF(P$4="Y",[1]Settings!$C$5,[1]Settings!$D$5)),0, VLOOKUP(K42,[1]Settings!$B$6:$D$45,IF(P$4="Y",2,3),FALSE)+L42*IF(P$4="Y",[1]Settings!$C$5,[1]Settings!$D$5))</f>
        <v>16</v>
      </c>
      <c r="N42" s="61">
        <f t="shared" si="4"/>
        <v>1.28</v>
      </c>
      <c r="O42" s="61">
        <f t="shared" ca="1" si="5"/>
        <v>3.6800238095238091</v>
      </c>
      <c r="P42" s="62">
        <f t="shared" ca="1" si="6"/>
        <v>16</v>
      </c>
      <c r="Q42" s="63" t="str">
        <f t="shared" si="7"/>
        <v/>
      </c>
      <c r="R42" s="64">
        <f ca="1">VLOOKUP(OFFSET(R42,0,-2),[1]Settings!$F$8:$G$27,2)</f>
        <v>0</v>
      </c>
      <c r="T42" s="30"/>
      <c r="U42" s="60">
        <f>IF(ISNA(VLOOKUP(S42,[1]Settings!$B$6:$D$45,IF(X$4="Y",2,3),FALSE)+T42*IF(X$4="Y",[1]Settings!$C$5,[1]Settings!$D$5)),0, VLOOKUP(S42,[1]Settings!$B$6:$D$45,IF(X$4="Y",2,3),FALSE)+T42*IF(X$4="Y",[1]Settings!$C$5,[1]Settings!$D$5))</f>
        <v>0</v>
      </c>
      <c r="V42" s="61">
        <f t="shared" si="8"/>
        <v>0</v>
      </c>
      <c r="W42" s="61">
        <f t="shared" ca="1" si="9"/>
        <v>3.6800238095238091</v>
      </c>
      <c r="X42" s="62">
        <f t="shared" ca="1" si="10"/>
        <v>18</v>
      </c>
      <c r="Y42" s="63" t="str">
        <f t="shared" si="11"/>
        <v/>
      </c>
      <c r="Z42" s="64">
        <f ca="1">VLOOKUP(OFFSET(Z42,0,-2),[1]Settings!$F$8:$G$27,2)</f>
        <v>0</v>
      </c>
      <c r="AB42" s="30"/>
      <c r="AC42" s="60">
        <f>IF(ISNA(VLOOKUP(AA42,[1]Settings!$B$6:$D$45,IF(AF$4="Y",2,3),FALSE)+AB42*IF(AF$4="Y",[1]Settings!$C$5,[1]Settings!$D$5)),0, VLOOKUP(AA42,[1]Settings!$B$6:$D$45,IF(AF$4="Y",2,3),FALSE)+AB42*IF(AF$4="Y",[1]Settings!$C$5,[1]Settings!$D$5))</f>
        <v>0</v>
      </c>
      <c r="AD42" s="61">
        <f t="shared" si="12"/>
        <v>0</v>
      </c>
      <c r="AE42" s="61">
        <f t="shared" ca="1" si="13"/>
        <v>3.6800238095238091</v>
      </c>
      <c r="AF42" s="62">
        <f t="shared" ca="1" si="14"/>
        <v>18</v>
      </c>
      <c r="AG42" s="63" t="str">
        <f t="shared" si="15"/>
        <v/>
      </c>
      <c r="AH42" s="64">
        <f ca="1">VLOOKUP(OFFSET(AH42,0,-2),[1]Settings!$F$8:$G$27,2)</f>
        <v>0</v>
      </c>
      <c r="AJ42" s="30"/>
      <c r="AK42" s="60">
        <f>IF(ISNA(VLOOKUP(AI42,[1]Settings!$B$6:$D$45,IF(AN$4="Y",2,3),FALSE)+AJ42*IF(AN$4="Y",[1]Settings!$C$5,[1]Settings!$D$5)),0, VLOOKUP(AI42,[1]Settings!$B$6:$D$45,IF(AN$4="Y",2,3),FALSE)+AJ42*IF(AN$4="Y",[1]Settings!$C$5,[1]Settings!$D$5))</f>
        <v>0</v>
      </c>
      <c r="AL42" s="61">
        <f t="shared" si="16"/>
        <v>0</v>
      </c>
      <c r="AM42" s="61">
        <f t="shared" ca="1" si="17"/>
        <v>3.6800238095238091</v>
      </c>
      <c r="AN42" s="62">
        <f t="shared" ca="1" si="18"/>
        <v>19</v>
      </c>
      <c r="AO42" s="63" t="str">
        <f t="shared" si="19"/>
        <v/>
      </c>
      <c r="AP42" s="64">
        <f ca="1">VLOOKUP(OFFSET(AP42,0,-2),[1]Settings!$F$8:$G$27,2)</f>
        <v>0</v>
      </c>
      <c r="AR42" s="30"/>
      <c r="AS42" s="60">
        <f>IF(ISNA(VLOOKUP(AQ42,[1]Settings!$B$6:$D$45,IF(AV$4="Y",2,3),FALSE)+AR42*IF(AV$4="Y",[1]Settings!$C$5,[1]Settings!$D$5)),0, VLOOKUP(AQ42,[1]Settings!$B$6:$D$45,IF(AV$4="Y",2,3),FALSE)+AR42*IF(AV$4="Y",[1]Settings!$C$5,[1]Settings!$D$5))</f>
        <v>0</v>
      </c>
      <c r="AT42" s="61">
        <f t="shared" si="20"/>
        <v>0</v>
      </c>
      <c r="AU42" s="61">
        <f t="shared" ca="1" si="21"/>
        <v>3.6800238095238091</v>
      </c>
      <c r="AV42" s="62">
        <f t="shared" ca="1" si="22"/>
        <v>19</v>
      </c>
      <c r="AW42" s="63" t="str">
        <f t="shared" si="23"/>
        <v/>
      </c>
      <c r="AX42" s="64">
        <f ca="1">VLOOKUP(OFFSET(AX42,0,-2),[1]Settings!$F$8:$G$27,2)</f>
        <v>0</v>
      </c>
      <c r="AZ42" s="30"/>
      <c r="BA42" s="60">
        <f>IF(ISNA(VLOOKUP(AY42,[1]Settings!$B$6:$D$45,IF(BD$4="Y",2,3),FALSE)+AZ42*IF(BD$4="Y",[1]Settings!$C$5,[1]Settings!$D$5)),0, VLOOKUP(AY42,[1]Settings!$B$6:$D$45,IF(BD$4="Y",2,3),FALSE)+AZ42*IF(BD$4="Y",[1]Settings!$C$5,[1]Settings!$D$5))</f>
        <v>0</v>
      </c>
      <c r="BB42" s="61">
        <f t="shared" si="24"/>
        <v>0</v>
      </c>
      <c r="BC42" s="61">
        <f t="shared" ca="1" si="25"/>
        <v>3.6800238095238091</v>
      </c>
      <c r="BD42" s="62">
        <f t="shared" ca="1" si="26"/>
        <v>20</v>
      </c>
      <c r="BE42" s="63" t="str">
        <f t="shared" si="27"/>
        <v/>
      </c>
      <c r="BF42" s="64">
        <f ca="1">VLOOKUP(OFFSET(BF42,0,-2),[1]Settings!$F$8:$G$27,2)</f>
        <v>0</v>
      </c>
      <c r="BH42" s="30"/>
      <c r="BI42" s="60">
        <f>IF(ISNA(VLOOKUP(BG42,[1]Settings!$B$6:$D$45,IF(BL$4="Y",2,3),FALSE)+BH42*IF(BL$4="Y",[1]Settings!$C$5,[1]Settings!$D$5)),0, VLOOKUP(BG42,[1]Settings!$B$6:$D$45,IF(BL$4="Y",2,3),FALSE)+BH42*IF(BL$4="Y",[1]Settings!$C$5,[1]Settings!$D$5))</f>
        <v>0</v>
      </c>
      <c r="BJ42" s="61">
        <f t="shared" si="28"/>
        <v>0</v>
      </c>
      <c r="BK42" s="61">
        <f t="shared" ca="1" si="29"/>
        <v>3.6800238095238091</v>
      </c>
      <c r="BL42" s="62">
        <f t="shared" ca="1" si="30"/>
        <v>21</v>
      </c>
      <c r="BM42" s="63" t="str">
        <f t="shared" si="31"/>
        <v/>
      </c>
      <c r="BN42" s="64">
        <f ca="1">VLOOKUP(OFFSET(BN42,0,-2),[1]Settings!$F$8:$G$27,2)</f>
        <v>0</v>
      </c>
      <c r="BP42" s="30"/>
      <c r="BQ42" s="60">
        <f>IF(ISNA(VLOOKUP(BO42,[1]Settings!$B$6:$D$45,IF(BT$4="Y",2,3),FALSE)+BP42*IF(BT$4="Y",[1]Settings!$C$5,[1]Settings!$D$5)),0, VLOOKUP(BO42,[1]Settings!$B$6:$D$45,IF(BT$4="Y",2,3),FALSE)+BP42*IF(BT$4="Y",[1]Settings!$C$5,[1]Settings!$D$5))</f>
        <v>0</v>
      </c>
      <c r="BR42" s="61">
        <f t="shared" si="32"/>
        <v>0</v>
      </c>
      <c r="BS42" s="61">
        <f t="shared" ca="1" si="33"/>
        <v>3.6800238095238091</v>
      </c>
      <c r="BT42" s="62">
        <f t="shared" ca="1" si="34"/>
        <v>21</v>
      </c>
      <c r="BU42" s="63" t="str">
        <f t="shared" si="35"/>
        <v/>
      </c>
      <c r="BV42" s="64">
        <f ca="1">VLOOKUP(OFFSET(BV42,0,-2),[1]Settings!$F$8:$G$27,2)</f>
        <v>0</v>
      </c>
      <c r="BX42" s="30"/>
      <c r="BY42" s="60">
        <f>IF(ISNA(VLOOKUP(BW42,[1]Settings!$B$6:$D$45,IF(CB$4="Y",2,3),FALSE)+BX42*IF(CB$4="Y",[1]Settings!$C$5,[1]Settings!$D$5)),0, VLOOKUP(BW42,[1]Settings!$B$6:$D$45,IF(CB$4="Y",2,3),FALSE)+BX42*IF(CB$4="Y",[1]Settings!$C$5,[1]Settings!$D$5))</f>
        <v>0</v>
      </c>
      <c r="BZ42" s="61">
        <f t="shared" si="36"/>
        <v>0</v>
      </c>
      <c r="CA42" s="61">
        <f t="shared" ca="1" si="37"/>
        <v>3.6800238095238091</v>
      </c>
      <c r="CB42" s="62">
        <f t="shared" ca="1" si="38"/>
        <v>25</v>
      </c>
      <c r="CC42" s="63" t="str">
        <f t="shared" si="39"/>
        <v/>
      </c>
      <c r="CD42" s="64">
        <f ca="1">VLOOKUP(OFFSET(CD42,0,-2),[1]Settings!$F$8:$G$27,2)</f>
        <v>0</v>
      </c>
      <c r="CF42" s="30"/>
      <c r="CG42" s="60">
        <f>IF(ISNA(VLOOKUP(CE42,[1]Settings!$B$6:$D$45,IF(CJ$4="Y",2,3),FALSE)+CF42*IF(CJ$4="Y",[1]Settings!$C$5,[1]Settings!$D$5)),0, VLOOKUP(CE42,[1]Settings!$B$6:$D$45,IF(CJ$4="Y",2,3),FALSE)+CF42*IF(CJ$4="Y",[1]Settings!$C$5,[1]Settings!$D$5))</f>
        <v>0</v>
      </c>
      <c r="CH42" s="61">
        <f t="shared" si="40"/>
        <v>0</v>
      </c>
      <c r="CI42" s="61">
        <f t="shared" ca="1" si="41"/>
        <v>3.6800238095238091</v>
      </c>
      <c r="CJ42" s="65">
        <f t="shared" ca="1" si="42"/>
        <v>31</v>
      </c>
      <c r="CK42" s="66" t="str">
        <f>IF(CM42&gt;0,"+","")</f>
        <v/>
      </c>
      <c r="CL42" s="64">
        <f ca="1">VLOOKUP(OFFSET(CL42,0,-2),[1]Settings!$J$8:$K$27,2)</f>
        <v>0</v>
      </c>
      <c r="CN42" s="30"/>
      <c r="CO42" s="60">
        <f>IF(ISNA(VLOOKUP(CM42,[1]Settings!$B$6:$D$45,IF(CR$4="Y",2,3),FALSE)+CN42*IF(CR$4="Y",[1]Settings!$C$5,[1]Settings!$D$5)),0, VLOOKUP(CM42,[1]Settings!$B$6:$D$45,IF(CR$4="Y",2,3),FALSE)+CN42*IF(CR$4="Y",[1]Settings!$C$5,[1]Settings!$D$5))</f>
        <v>0</v>
      </c>
      <c r="CP42" s="61">
        <f t="shared" ca="1" si="43"/>
        <v>0</v>
      </c>
      <c r="CQ42" s="61">
        <f t="shared" ca="1" si="44"/>
        <v>3.6800238095238091</v>
      </c>
      <c r="CR42" s="65">
        <f t="shared" ca="1" si="45"/>
        <v>32</v>
      </c>
      <c r="CS42" s="63" t="str">
        <f>IF(CU42&gt;0,"+","")</f>
        <v/>
      </c>
      <c r="CT42" s="64">
        <f ca="1">VLOOKUP(OFFSET(CT42,0,-2),[1]Settings!$J$8:$K$27,2)</f>
        <v>0</v>
      </c>
      <c r="CU42" s="29"/>
      <c r="CV42" s="30"/>
      <c r="CW42" s="60">
        <f>IF(ISNA(VLOOKUP(CU42,[1]Settings!$B$6:$D$45,IF(CZ$4="Y",2,3),FALSE)+CV42*IF(CZ$4="Y",[1]Settings!$C$5,[1]Settings!$D$5)),0, VLOOKUP(CU42,[1]Settings!$B$6:$D$45,IF(CZ$4="Y",2,3),FALSE)+CV42*IF(CZ$4="Y",[1]Settings!$C$5,[1]Settings!$D$5))</f>
        <v>0</v>
      </c>
      <c r="CX42" s="61">
        <f t="shared" ca="1" si="46"/>
        <v>0</v>
      </c>
      <c r="CY42" s="61">
        <f t="shared" ca="1" si="47"/>
        <v>1.2800238095238092</v>
      </c>
      <c r="CZ42" s="62">
        <f t="shared" ca="1" si="48"/>
        <v>44</v>
      </c>
      <c r="DA42" s="63" t="str">
        <f>IF(DC42&gt;0,"+","")</f>
        <v/>
      </c>
      <c r="DB42" s="64">
        <f ca="1">VLOOKUP(OFFSET(DB42,0,-2),[1]Settings!$J$8:$K$27,2)</f>
        <v>0</v>
      </c>
      <c r="DC42" s="29"/>
      <c r="DD42" s="30"/>
      <c r="DE42" s="60">
        <f>IF(ISNA(VLOOKUP(DC42,[1]Settings!$B$6:$D$45,IF(DH$4="Y",2,3),FALSE)+DD42*IF(DH$4="Y",[1]Settings!$C$5,[1]Settings!$D$5)),0, VLOOKUP(DC42,[1]Settings!$B$6:$D$45,IF(DH$4="Y",2,3),FALSE)+DD42*IF(DH$4="Y",[1]Settings!$C$5,[1]Settings!$D$5))</f>
        <v>0</v>
      </c>
      <c r="DF42" s="61">
        <f t="shared" ca="1" si="49"/>
        <v>0</v>
      </c>
      <c r="DG42" s="61">
        <f t="shared" ca="1" si="50"/>
        <v>1.2800238095238092</v>
      </c>
      <c r="DH42" s="62">
        <f t="shared" ca="1" si="51"/>
        <v>44</v>
      </c>
      <c r="DI42" s="63" t="str">
        <f>IF(DK42&gt;0,"+","")</f>
        <v/>
      </c>
      <c r="DJ42" s="64">
        <f ca="1">VLOOKUP(OFFSET(DJ42,0,-2),[1]Settings!$J$8:$K$27,2)</f>
        <v>0</v>
      </c>
      <c r="DK42" s="29"/>
      <c r="DL42" s="30"/>
      <c r="DM42" s="60">
        <f>IF(ISNA(VLOOKUP(DK42,[1]Settings!$B$6:$D$45,IF(DP$4="Y",2,3),FALSE)+DL42*IF(DP$4="Y",[1]Settings!$C$5,[1]Settings!$D$5)),0, VLOOKUP(DK42,[1]Settings!$B$6:$D$45,IF(DP$4="Y",2,3),FALSE)+DL42*IF(DP$4="Y",[1]Settings!$C$5,[1]Settings!$D$5))</f>
        <v>0</v>
      </c>
      <c r="DN42" s="61">
        <f t="shared" ca="1" si="52"/>
        <v>0</v>
      </c>
      <c r="DO42" s="61">
        <f t="shared" ca="1" si="53"/>
        <v>1.2800238095238092</v>
      </c>
      <c r="DP42" s="62">
        <f t="shared" ca="1" si="54"/>
        <v>42</v>
      </c>
      <c r="DQ42" s="63" t="str">
        <f>IF(DS42&gt;0,"+","")</f>
        <v/>
      </c>
      <c r="DR42" s="64">
        <f ca="1">VLOOKUP(OFFSET(DR42,0,-2),[1]Settings!$J$8:$K$27,2)</f>
        <v>0</v>
      </c>
      <c r="DS42" s="29"/>
      <c r="DT42" s="30"/>
      <c r="DU42" s="60">
        <f>IF(ISNA(VLOOKUP(DS42,[1]Settings!$B$6:$D$45,IF(DX$4="Y",2,3),FALSE)+DT42*IF(DX$4="Y",[1]Settings!$C$5,[1]Settings!$D$5)),0, VLOOKUP(DS42,[1]Settings!$B$6:$D$45,IF(DX$4="Y",2,3),FALSE)+DT42*IF(DX$4="Y",[1]Settings!$C$5,[1]Settings!$D$5))</f>
        <v>0</v>
      </c>
      <c r="DV42" s="61">
        <f t="shared" ca="1" si="55"/>
        <v>0</v>
      </c>
      <c r="DW42" s="61">
        <f t="shared" ca="1" si="87"/>
        <v>1.2800238095238092</v>
      </c>
      <c r="DX42" s="62">
        <f t="shared" ca="1" si="56"/>
        <v>42</v>
      </c>
      <c r="DY42" s="63" t="str">
        <f>IF(EA42&gt;0,"+","")</f>
        <v/>
      </c>
      <c r="DZ42" s="64">
        <f ca="1">VLOOKUP(OFFSET(DZ42,0,-2),[1]Settings!$J$8:$K$27,2)</f>
        <v>0</v>
      </c>
      <c r="EA42" s="29"/>
      <c r="EB42" s="30"/>
      <c r="EC42" s="60">
        <f>IF(ISNA(VLOOKUP(EA42,[1]Settings!$B$6:$D$45,IF(EF$4="Y",2,3),FALSE)+EB42*IF(EF$4="Y",[1]Settings!$C$5,[1]Settings!$D$5)),0, VLOOKUP(EA42,[1]Settings!$B$6:$D$45,IF(EF$4="Y",2,3),FALSE)+EB42*IF(EF$4="Y",[1]Settings!$C$5,[1]Settings!$D$5))</f>
        <v>0</v>
      </c>
      <c r="ED42" s="61">
        <f t="shared" ca="1" si="88"/>
        <v>0</v>
      </c>
      <c r="EE42" s="61">
        <f t="shared" ca="1" si="57"/>
        <v>2.3809523809203981E-5</v>
      </c>
      <c r="EF42" s="65">
        <f t="shared" ca="1" si="58"/>
        <v>55</v>
      </c>
      <c r="EG42" s="66"/>
      <c r="EH42" s="64">
        <f ca="1">VLOOKUP(OFFSET(EH42,0,-2),[1]Settings!$J$8:$K$27,2)</f>
        <v>0</v>
      </c>
      <c r="EI42" s="29"/>
      <c r="EJ42" s="30"/>
      <c r="EK42" s="60">
        <f>IF(ISNA(VLOOKUP(EI42,[1]Settings!$B$6:$D$45,IF(EN$4="Y",2,3),FALSE)+EJ42*IF(EN$4="Y",[1]Settings!$C$5,[1]Settings!$D$5)),0, VLOOKUP(EI42,[1]Settings!$B$6:$D$45,IF(EN$4="Y",2,3),FALSE)+EJ42*IF(EN$4="Y",[1]Settings!$C$5,[1]Settings!$D$5))</f>
        <v>0</v>
      </c>
      <c r="EL42" s="61">
        <f t="shared" ca="1" si="89"/>
        <v>0</v>
      </c>
      <c r="EM42" s="61">
        <f t="shared" ca="1" si="115"/>
        <v>2.3809523809203981E-5</v>
      </c>
      <c r="EN42" s="65">
        <f t="shared" ca="1" si="59"/>
        <v>57</v>
      </c>
      <c r="EO42" s="63"/>
      <c r="EP42" s="64">
        <f ca="1">VLOOKUP(OFFSET(EP42,0,-2),[1]Settings!$J$8:$K$27,2)</f>
        <v>0</v>
      </c>
      <c r="EQ42" s="29"/>
      <c r="ER42" s="30"/>
      <c r="ES42" s="60">
        <f>IF(ISNA(VLOOKUP(EQ42,[1]Settings!$B$6:$D$45,IF(EV$4="Y",2,3),FALSE)+ER42*IF(EV$4="Y",[1]Settings!$C$5,[1]Settings!$D$5)),0, VLOOKUP(EQ42,[1]Settings!$B$6:$D$45,IF(EV$4="Y",2,3),FALSE)+ER42*IF(EV$4="Y",[1]Settings!$C$5,[1]Settings!$D$5))</f>
        <v>0</v>
      </c>
      <c r="ET42" s="61">
        <f t="shared" ca="1" si="60"/>
        <v>0</v>
      </c>
      <c r="EU42" s="61">
        <f t="shared" ca="1" si="90"/>
        <v>2.3809523809203981E-5</v>
      </c>
      <c r="EV42" s="62">
        <f t="shared" ca="1" si="61"/>
        <v>58</v>
      </c>
      <c r="EW42" s="63"/>
      <c r="EX42" s="64">
        <f ca="1">VLOOKUP(OFFSET(EX42,0,-2),[1]Settings!$J$8:$K$27,2)</f>
        <v>0</v>
      </c>
      <c r="EY42" s="29"/>
      <c r="EZ42" s="30"/>
      <c r="FA42" s="60">
        <f>IF(ISNA(VLOOKUP(EY42,[1]Settings!$B$6:$D$45,IF(FD$4="Y",2,3),FALSE)+EZ42*IF(FD$4="Y",[1]Settings!$C$5,[1]Settings!$D$5)),0, VLOOKUP(EY42,[1]Settings!$B$6:$D$45,IF(FD$4="Y",2,3),FALSE)+EZ42*IF(FD$4="Y",[1]Settings!$C$5,[1]Settings!$D$5))</f>
        <v>0</v>
      </c>
      <c r="FB42" s="61">
        <f t="shared" ca="1" si="118"/>
        <v>0</v>
      </c>
      <c r="FC42" s="61">
        <f t="shared" ca="1" si="91"/>
        <v>2.3809523809203981E-5</v>
      </c>
      <c r="FD42" s="62">
        <f t="shared" ca="1" si="63"/>
        <v>56</v>
      </c>
      <c r="FE42" s="63"/>
      <c r="FF42" s="64">
        <f ca="1">VLOOKUP(OFFSET(FF42,0,-2),[1]Settings!$J$8:$K$27,2)</f>
        <v>0</v>
      </c>
      <c r="FG42" s="29"/>
      <c r="FH42" s="30"/>
      <c r="FI42" s="60">
        <f>IF(ISNA(VLOOKUP(FG42,[1]Settings!$B$6:$D$45,IF(FL$4="Y",2,3),FALSE)+FH42*IF(FL$4="Y",[1]Settings!$C$5,[1]Settings!$D$5)),0, VLOOKUP(FG42,[1]Settings!$B$6:$D$45,IF(FL$4="Y",2,3),FALSE)+FH42*IF(FL$4="Y",[1]Settings!$C$5,[1]Settings!$D$5))</f>
        <v>0</v>
      </c>
      <c r="FJ42" s="61">
        <f t="shared" ca="1" si="117"/>
        <v>0</v>
      </c>
      <c r="FK42" s="61">
        <f t="shared" ca="1" si="116"/>
        <v>2.3809523809203981E-5</v>
      </c>
      <c r="FL42" s="62">
        <f t="shared" ca="1" si="64"/>
        <v>55</v>
      </c>
      <c r="FM42" s="66"/>
      <c r="FN42" s="64">
        <f ca="1">VLOOKUP(OFFSET(FN42,0,-2),[1]Settings!$J$8:$K$27,2)</f>
        <v>0</v>
      </c>
      <c r="FO42" s="29"/>
      <c r="FP42" s="30"/>
      <c r="FQ42" s="60">
        <f>IF(ISNA(VLOOKUP(FO42,[1]Settings!$B$6:$D$45,IF(FT$4="Y",2,3),FALSE)+FP42*IF(FT$4="Y",[1]Settings!$C$5,[1]Settings!$D$5)),0, VLOOKUP(FO42,[1]Settings!$B$6:$D$45,IF(FT$4="Y",2,3),FALSE)+FP42*IF(FT$4="Y",[1]Settings!$C$5,[1]Settings!$D$5))</f>
        <v>0</v>
      </c>
      <c r="FR42" s="61">
        <f t="shared" ca="1" si="65"/>
        <v>0</v>
      </c>
      <c r="FS42" s="61">
        <f t="shared" ca="1" si="92"/>
        <v>2.3809523809203981E-5</v>
      </c>
      <c r="FT42" s="62">
        <f t="shared" ca="1" si="66"/>
        <v>55</v>
      </c>
      <c r="FU42" s="67"/>
      <c r="FV42" s="64"/>
      <c r="FW42" s="29"/>
      <c r="FX42" s="30"/>
      <c r="FY42" s="60">
        <f>IF(ISNA(VLOOKUP(FW42,[1]Settings!$B$6:$D$45,IF(GB$4="Y",2,3),FALSE)+FX42*IF(GB$4="Y",[1]Settings!$C$5,[1]Settings!$D$5)),0, VLOOKUP(FW42,[1]Settings!$B$6:$D$45,IF(GB$4="Y",2,3),FALSE)+FX42*IF(GB$4="Y",[1]Settings!$C$5,[1]Settings!$D$5))</f>
        <v>0</v>
      </c>
      <c r="FZ42" s="61">
        <f t="shared" si="93"/>
        <v>0</v>
      </c>
      <c r="GA42" s="61">
        <f t="shared" ca="1" si="94"/>
        <v>2.3809523809203981E-5</v>
      </c>
      <c r="GB42" s="62">
        <f t="shared" ca="1" si="67"/>
        <v>53</v>
      </c>
      <c r="GC42" s="67"/>
      <c r="GD42" s="64"/>
      <c r="GE42" s="29"/>
      <c r="GF42" s="30"/>
      <c r="GG42" s="60">
        <f>IF(ISNA(VLOOKUP(GE42,[1]Settings!$B$6:$D$45,IF(GJ$4="Y",2,3),FALSE)+GF42*IF(GJ$4="Y",[1]Settings!$C$5,[1]Settings!$D$5)),0, VLOOKUP(GE42,[1]Settings!$B$6:$D$45,IF(GJ$4="Y",2,3),FALSE)+GF42*IF(GJ$4="Y",[1]Settings!$C$5,[1]Settings!$D$5))</f>
        <v>0</v>
      </c>
      <c r="GH42" s="61">
        <f t="shared" si="95"/>
        <v>0</v>
      </c>
      <c r="GI42" s="61">
        <f t="shared" ca="1" si="96"/>
        <v>2.3809523809203981E-5</v>
      </c>
      <c r="GJ42" s="62">
        <f t="shared" ca="1" si="68"/>
        <v>54</v>
      </c>
      <c r="GK42" s="67"/>
      <c r="GL42" s="64"/>
      <c r="GM42" s="29"/>
      <c r="GN42" s="30"/>
      <c r="GO42" s="60">
        <f>IF(ISNA(VLOOKUP(GM42,[1]Settings!$B$6:$D$45,IF(GR$4="Y",2,3),FALSE)+GN42*IF(GR$4="Y",[1]Settings!$C$5,[1]Settings!$D$5)),0, VLOOKUP(GM42,[1]Settings!$B$6:$D$45,IF(GR$4="Y",2,3),FALSE)+GN42*IF(GR$4="Y",[1]Settings!$C$5,[1]Settings!$D$5))</f>
        <v>0</v>
      </c>
      <c r="GP42" s="61">
        <f t="shared" si="123"/>
        <v>0</v>
      </c>
      <c r="GQ42" s="61">
        <f t="shared" ca="1" si="98"/>
        <v>2.3809523809203981E-5</v>
      </c>
      <c r="GR42" s="62">
        <f t="shared" ca="1" si="69"/>
        <v>54</v>
      </c>
      <c r="GS42" s="67"/>
      <c r="GT42" s="64"/>
      <c r="GU42" s="29"/>
      <c r="GV42" s="30"/>
      <c r="GW42" s="60">
        <f>IF(ISNA(VLOOKUP(GU42,[1]Settings!$B$6:$D$45,IF(GZ$4="Y",2,3),FALSE)+GV42*IF(GZ$4="Y",[1]Settings!$C$5,[1]Settings!$D$5)),0, VLOOKUP(GU42,[1]Settings!$B$6:$D$45,IF(GZ$4="Y",2,3),FALSE)+GV42*IF(GZ$4="Y",[1]Settings!$C$5,[1]Settings!$D$5))</f>
        <v>0</v>
      </c>
      <c r="GX42" s="61">
        <f t="shared" si="124"/>
        <v>0</v>
      </c>
      <c r="GY42" s="61">
        <f t="shared" ca="1" si="100"/>
        <v>2.3809523809203981E-5</v>
      </c>
      <c r="GZ42" s="65">
        <f t="shared" ca="1" si="70"/>
        <v>58</v>
      </c>
      <c r="HA42" s="66"/>
      <c r="HB42" s="64"/>
      <c r="HC42" s="29"/>
      <c r="HD42" s="30"/>
      <c r="HE42" s="60">
        <f>IF(ISNA(VLOOKUP(HC42,[1]Settings!$B$6:$D$45,IF(HH$4="Y",2,3),FALSE)+HD42*IF(HH$4="Y",[1]Settings!$C$5,[1]Settings!$D$5)),0, VLOOKUP(HC42,[1]Settings!$B$6:$D$45,IF(HH$4="Y",2,3),FALSE)+HD42*IF(HH$4="Y",[1]Settings!$C$5,[1]Settings!$D$5))</f>
        <v>0</v>
      </c>
      <c r="HF42" s="61">
        <f t="shared" si="71"/>
        <v>0</v>
      </c>
      <c r="HG42" s="61">
        <f t="shared" ca="1" si="101"/>
        <v>2.3809523809203981E-5</v>
      </c>
      <c r="HH42" s="62">
        <f t="shared" ca="1" si="72"/>
        <v>56</v>
      </c>
      <c r="HI42" s="67"/>
      <c r="HJ42" s="64"/>
      <c r="HK42" s="29"/>
      <c r="HL42" s="30"/>
      <c r="HM42" s="60">
        <f>IF(ISNA(VLOOKUP(HK42,[1]Settings!$B$6:$D$45,IF(HP$4="Y",2,3),FALSE)+HL42*IF(HP$4="Y",[1]Settings!$C$5,[1]Settings!$D$5)),0, VLOOKUP(HK42,[1]Settings!$B$6:$D$45,IF(HP$4="Y",2,3),FALSE)+HL42*IF(HP$4="Y",[1]Settings!$C$5,[1]Settings!$D$5))</f>
        <v>0</v>
      </c>
      <c r="HN42" s="61">
        <f t="shared" si="73"/>
        <v>0</v>
      </c>
      <c r="HO42" s="61">
        <f t="shared" ca="1" si="102"/>
        <v>2.3809523809203981E-5</v>
      </c>
      <c r="HP42" s="62">
        <f t="shared" ca="1" si="74"/>
        <v>57</v>
      </c>
      <c r="HQ42" s="67"/>
      <c r="HR42" s="64"/>
      <c r="HS42" s="29"/>
      <c r="HT42" s="30"/>
      <c r="HU42" s="60">
        <f>IF(ISNA(VLOOKUP(HS42,[1]Settings!$B$6:$D$45,IF(HX$4="Y",2,3),FALSE)+HT42*IF(HX$4="Y",[1]Settings!$C$5,[1]Settings!$D$5)),0, VLOOKUP(HS42,[1]Settings!$B$6:$D$45,IF(HX$4="Y",2,3),FALSE)+HT42*IF(HX$4="Y",[1]Settings!$C$5,[1]Settings!$D$5))</f>
        <v>0</v>
      </c>
      <c r="HV42" s="61">
        <f t="shared" si="75"/>
        <v>0</v>
      </c>
      <c r="HW42" s="61">
        <f t="shared" ca="1" si="103"/>
        <v>2.3809523809203981E-5</v>
      </c>
      <c r="HX42" s="62">
        <f t="shared" ca="1" si="76"/>
        <v>58</v>
      </c>
      <c r="HY42" s="67"/>
      <c r="HZ42" s="64"/>
      <c r="IA42" s="29"/>
      <c r="IB42" s="30"/>
      <c r="IC42" s="60">
        <f>IF(ISNA(VLOOKUP(IA42,[1]Settings!$B$6:$D$45,IF(IF$4="Y",2,3),FALSE)+IB42*IF(IF$4="Y",[1]Settings!$C$5,[1]Settings!$D$5)),0, VLOOKUP(IA42,[1]Settings!$B$6:$D$45,IF(IF$4="Y",2,3),FALSE)+IB42*IF(IF$4="Y",[1]Settings!$C$5,[1]Settings!$D$5))</f>
        <v>0</v>
      </c>
      <c r="ID42" s="61">
        <f t="shared" ref="ID42:ID94" si="128">IC42*IF$7</f>
        <v>0</v>
      </c>
      <c r="IE42" s="61">
        <f t="shared" ca="1" si="104"/>
        <v>2.3809523809203981E-5</v>
      </c>
      <c r="IF42" s="62">
        <f t="shared" ca="1" si="78"/>
        <v>56</v>
      </c>
      <c r="IG42" s="66"/>
      <c r="IH42" s="64"/>
      <c r="II42" s="29"/>
      <c r="IJ42" s="30"/>
      <c r="IK42" s="60">
        <f>IF(ISNA(VLOOKUP(II42,[1]Settings!$B$6:$D$45,IF(IN$4="Y",2,3),FALSE)+IJ42*IF(IN$4="Y",[1]Settings!$C$5,[1]Settings!$D$5)),0, VLOOKUP(II42,[1]Settings!$B$6:$D$45,IF(IN$4="Y",2,3),FALSE)+IJ42*IF(IN$4="Y",[1]Settings!$C$5,[1]Settings!$D$5))</f>
        <v>0</v>
      </c>
      <c r="IL42" s="61">
        <f t="shared" si="125"/>
        <v>0</v>
      </c>
      <c r="IM42" s="61">
        <f t="shared" ca="1" si="105"/>
        <v>2.3809523809203981E-5</v>
      </c>
      <c r="IN42" s="62">
        <f t="shared" ca="1" si="80"/>
        <v>57</v>
      </c>
      <c r="IO42" s="67"/>
      <c r="IP42" s="64"/>
      <c r="IQ42" s="29"/>
      <c r="IR42" s="30"/>
      <c r="IS42" s="60">
        <f>IF(ISNA(VLOOKUP(IQ42,[1]Settings!$B$6:$D$45,IF(IV$4="Y",2,3),FALSE)+IR42*IF(IV$4="Y",[1]Settings!$C$5,[1]Settings!$D$5)),0, VLOOKUP(IQ42,[1]Settings!$B$6:$D$45,IF(IV$4="Y",2,3),FALSE)+IR42*IF(IV$4="Y",[1]Settings!$C$5,[1]Settings!$D$5))</f>
        <v>0</v>
      </c>
      <c r="IT42" s="61">
        <f t="shared" si="81"/>
        <v>0</v>
      </c>
      <c r="IU42" s="61">
        <f t="shared" ca="1" si="106"/>
        <v>2.3809523809203981E-5</v>
      </c>
      <c r="IV42" s="62">
        <f t="shared" ca="1" si="82"/>
        <v>58</v>
      </c>
      <c r="IW42" s="67"/>
      <c r="IX42" s="64"/>
      <c r="IY42" s="29"/>
      <c r="IZ42" s="30"/>
      <c r="JA42" s="60">
        <f>IF(ISNA(VLOOKUP(IY42,[1]Settings!$B$6:$D$45,IF(JD$4="Y",2,3),FALSE)+IZ42*IF(JD$4="Y",[1]Settings!$C$5,[1]Settings!$D$5)),0, VLOOKUP(IY42,[1]Settings!$B$6:$D$45,IF(JD$4="Y",2,3),FALSE)+IZ42*IF(JD$4="Y",[1]Settings!$C$5,[1]Settings!$D$5))</f>
        <v>0</v>
      </c>
      <c r="JB42" s="61">
        <f t="shared" ref="JB42:JB54" si="129">JA42*JD$7</f>
        <v>0</v>
      </c>
      <c r="JC42" s="61">
        <f t="shared" ca="1" si="107"/>
        <v>2.3809523809203981E-5</v>
      </c>
      <c r="JD42" s="62">
        <f t="shared" ca="1" si="84"/>
        <v>59</v>
      </c>
      <c r="JE42" s="67"/>
      <c r="JF42" s="64"/>
      <c r="JG42" s="29"/>
      <c r="JH42" s="30"/>
      <c r="JI42" s="60">
        <f>IF(ISNA(VLOOKUP(JG42,[1]Settings!$B$6:$D$45,IF(JL$4="Y",2,3),FALSE)+JH42*IF(JL$4="Y",[1]Settings!$C$5,[1]Settings!$D$5)),0, VLOOKUP(JG42,[1]Settings!$B$6:$D$45,IF(JL$4="Y",2,3),FALSE)+JH42*IF(JL$4="Y",[1]Settings!$C$5,[1]Settings!$D$5))</f>
        <v>0</v>
      </c>
      <c r="JJ42" s="61">
        <f t="shared" ref="JJ42:JJ54" si="130">JI42*JL$7</f>
        <v>0</v>
      </c>
      <c r="JK42" s="61">
        <f t="shared" ca="1" si="108"/>
        <v>2.3809523809203981E-5</v>
      </c>
      <c r="JL42" s="62">
        <f t="shared" ca="1" si="86"/>
        <v>59</v>
      </c>
    </row>
    <row r="43" spans="1:272">
      <c r="A43" s="59" t="s">
        <v>123</v>
      </c>
      <c r="B43" s="59"/>
      <c r="D43" s="30"/>
      <c r="E43" s="60">
        <f>IF(ISNA(VLOOKUP(C43,[1]Settings!$B$6:$D$45,IF(H$4="Y",2,3),FALSE)+D43*IF(H$4="Y",[1]Settings!$C$5,[1]Settings!$D$5)),0, VLOOKUP(C43,[1]Settings!$B$6:$D$45,IF(H$4="Y",2,3),FALSE)+D43*IF(H$4="Y",[1]Settings!$C$5,[1]Settings!$D$5))</f>
        <v>0</v>
      </c>
      <c r="F43" s="61">
        <f t="shared" si="0"/>
        <v>0</v>
      </c>
      <c r="G43" s="61">
        <f t="shared" si="1"/>
        <v>2.3255813953488374E-5</v>
      </c>
      <c r="H43" s="62">
        <f t="shared" si="2"/>
        <v>46</v>
      </c>
      <c r="I43" s="63" t="str">
        <f t="shared" si="3"/>
        <v/>
      </c>
      <c r="J43" s="64">
        <f ca="1">VLOOKUP(OFFSET(J43,0,-2),[1]Settings!$F$8:$G$27,2)</f>
        <v>0</v>
      </c>
      <c r="L43" s="30"/>
      <c r="M43" s="60">
        <f>IF(ISNA(VLOOKUP(K43,[1]Settings!$B$6:$D$45,IF(P$4="Y",2,3),FALSE)+L43*IF(P$4="Y",[1]Settings!$C$5,[1]Settings!$D$5)),0, VLOOKUP(K43,[1]Settings!$B$6:$D$45,IF(P$4="Y",2,3),FALSE)+L43*IF(P$4="Y",[1]Settings!$C$5,[1]Settings!$D$5))</f>
        <v>0</v>
      </c>
      <c r="N43" s="61">
        <f t="shared" si="4"/>
        <v>0</v>
      </c>
      <c r="O43" s="61">
        <f t="shared" ca="1" si="5"/>
        <v>2.3255813953488374E-5</v>
      </c>
      <c r="P43" s="62">
        <f t="shared" ca="1" si="6"/>
        <v>46</v>
      </c>
      <c r="Q43" s="63" t="str">
        <f t="shared" si="7"/>
        <v/>
      </c>
      <c r="R43" s="64">
        <f ca="1">VLOOKUP(OFFSET(R43,0,-2),[1]Settings!$F$8:$G$27,2)</f>
        <v>0</v>
      </c>
      <c r="T43" s="30"/>
      <c r="U43" s="60">
        <f>IF(ISNA(VLOOKUP(S43,[1]Settings!$B$6:$D$45,IF(X$4="Y",2,3),FALSE)+T43*IF(X$4="Y",[1]Settings!$C$5,[1]Settings!$D$5)),0, VLOOKUP(S43,[1]Settings!$B$6:$D$45,IF(X$4="Y",2,3),FALSE)+T43*IF(X$4="Y",[1]Settings!$C$5,[1]Settings!$D$5))</f>
        <v>0</v>
      </c>
      <c r="V43" s="61">
        <f t="shared" si="8"/>
        <v>0</v>
      </c>
      <c r="W43" s="61">
        <f t="shared" ca="1" si="9"/>
        <v>2.3255813953488374E-5</v>
      </c>
      <c r="X43" s="62">
        <f t="shared" ca="1" si="10"/>
        <v>47</v>
      </c>
      <c r="Y43" s="63" t="str">
        <f t="shared" si="11"/>
        <v>+</v>
      </c>
      <c r="Z43" s="64">
        <f ca="1">VLOOKUP(OFFSET(Z43,0,-2),[1]Settings!$F$8:$G$27,2)</f>
        <v>0</v>
      </c>
      <c r="AA43" s="29">
        <v>3</v>
      </c>
      <c r="AB43" s="30"/>
      <c r="AC43" s="60">
        <f>IF(ISNA(VLOOKUP(AA43,[1]Settings!$B$6:$D$45,IF(AF$4="Y",2,3),FALSE)+AB43*IF(AF$4="Y",[1]Settings!$C$5,[1]Settings!$D$5)),0, VLOOKUP(AA43,[1]Settings!$B$6:$D$45,IF(AF$4="Y",2,3),FALSE)+AB43*IF(AF$4="Y",[1]Settings!$C$5,[1]Settings!$D$5))</f>
        <v>20</v>
      </c>
      <c r="AD43" s="61">
        <f t="shared" si="12"/>
        <v>1.7999999999999998</v>
      </c>
      <c r="AE43" s="61">
        <f t="shared" ca="1" si="13"/>
        <v>1.8000232558139533</v>
      </c>
      <c r="AF43" s="62">
        <f t="shared" ca="1" si="14"/>
        <v>22</v>
      </c>
      <c r="AG43" s="63" t="str">
        <f t="shared" si="15"/>
        <v>+</v>
      </c>
      <c r="AH43" s="64">
        <f ca="1">VLOOKUP(OFFSET(AH43,0,-2),[1]Settings!$F$8:$G$27,2)</f>
        <v>0</v>
      </c>
      <c r="AI43" s="29">
        <v>4</v>
      </c>
      <c r="AJ43" s="30"/>
      <c r="AK43" s="60">
        <f>IF(ISNA(VLOOKUP(AI43,[1]Settings!$B$6:$D$45,IF(AN$4="Y",2,3),FALSE)+AJ43*IF(AN$4="Y",[1]Settings!$C$5,[1]Settings!$D$5)),0, VLOOKUP(AI43,[1]Settings!$B$6:$D$45,IF(AN$4="Y",2,3),FALSE)+AJ43*IF(AN$4="Y",[1]Settings!$C$5,[1]Settings!$D$5))</f>
        <v>18</v>
      </c>
      <c r="AL43" s="61">
        <f t="shared" si="16"/>
        <v>1.6199999999999999</v>
      </c>
      <c r="AM43" s="61">
        <f t="shared" ca="1" si="17"/>
        <v>3.4200232558139532</v>
      </c>
      <c r="AN43" s="62">
        <f t="shared" ca="1" si="18"/>
        <v>21</v>
      </c>
      <c r="AO43" s="63" t="str">
        <f t="shared" si="19"/>
        <v/>
      </c>
      <c r="AP43" s="64">
        <f ca="1">VLOOKUP(OFFSET(AP43,0,-2),[1]Settings!$F$8:$G$27,2)</f>
        <v>0</v>
      </c>
      <c r="AR43" s="30"/>
      <c r="AS43" s="60">
        <f>IF(ISNA(VLOOKUP(AQ43,[1]Settings!$B$6:$D$45,IF(AV$4="Y",2,3),FALSE)+AR43*IF(AV$4="Y",[1]Settings!$C$5,[1]Settings!$D$5)),0, VLOOKUP(AQ43,[1]Settings!$B$6:$D$45,IF(AV$4="Y",2,3),FALSE)+AR43*IF(AV$4="Y",[1]Settings!$C$5,[1]Settings!$D$5))</f>
        <v>0</v>
      </c>
      <c r="AT43" s="61">
        <f t="shared" si="20"/>
        <v>0</v>
      </c>
      <c r="AU43" s="61">
        <f t="shared" ca="1" si="21"/>
        <v>3.4200232558139532</v>
      </c>
      <c r="AV43" s="62">
        <f t="shared" ca="1" si="22"/>
        <v>21</v>
      </c>
      <c r="AW43" s="63" t="str">
        <f t="shared" si="23"/>
        <v/>
      </c>
      <c r="AX43" s="64">
        <f ca="1">VLOOKUP(OFFSET(AX43,0,-2),[1]Settings!$F$8:$G$27,2)</f>
        <v>0</v>
      </c>
      <c r="AZ43" s="30"/>
      <c r="BA43" s="60">
        <f>IF(ISNA(VLOOKUP(AY43,[1]Settings!$B$6:$D$45,IF(BD$4="Y",2,3),FALSE)+AZ43*IF(BD$4="Y",[1]Settings!$C$5,[1]Settings!$D$5)),0, VLOOKUP(AY43,[1]Settings!$B$6:$D$45,IF(BD$4="Y",2,3),FALSE)+AZ43*IF(BD$4="Y",[1]Settings!$C$5,[1]Settings!$D$5))</f>
        <v>0</v>
      </c>
      <c r="BB43" s="61">
        <f t="shared" si="24"/>
        <v>0</v>
      </c>
      <c r="BC43" s="61">
        <f t="shared" ca="1" si="25"/>
        <v>3.4200232558139532</v>
      </c>
      <c r="BD43" s="62">
        <f t="shared" ca="1" si="26"/>
        <v>22</v>
      </c>
      <c r="BE43" s="63" t="str">
        <f t="shared" si="27"/>
        <v>+</v>
      </c>
      <c r="BF43" s="64">
        <f ca="1">VLOOKUP(OFFSET(BF43,0,-2),[1]Settings!$F$8:$G$27,2)</f>
        <v>0</v>
      </c>
      <c r="BG43" s="29">
        <v>1</v>
      </c>
      <c r="BH43" s="30">
        <v>1</v>
      </c>
      <c r="BI43" s="60">
        <f>IF(ISNA(VLOOKUP(BG43,[1]Settings!$B$6:$D$45,IF(BL$4="Y",2,3),FALSE)+BH43*IF(BL$4="Y",[1]Settings!$C$5,[1]Settings!$D$5)),0, VLOOKUP(BG43,[1]Settings!$B$6:$D$45,IF(BL$4="Y",2,3),FALSE)+BH43*IF(BL$4="Y",[1]Settings!$C$5,[1]Settings!$D$5))</f>
        <v>31</v>
      </c>
      <c r="BJ43" s="61">
        <f t="shared" si="28"/>
        <v>2.48</v>
      </c>
      <c r="BK43" s="61">
        <f t="shared" ca="1" si="29"/>
        <v>5.9000232558139531</v>
      </c>
      <c r="BL43" s="62">
        <f t="shared" ca="1" si="30"/>
        <v>16</v>
      </c>
      <c r="BM43" s="63" t="str">
        <f t="shared" si="31"/>
        <v/>
      </c>
      <c r="BN43" s="64">
        <f ca="1">VLOOKUP(OFFSET(BN43,0,-2),[1]Settings!$F$8:$G$27,2)</f>
        <v>0</v>
      </c>
      <c r="BP43" s="30"/>
      <c r="BQ43" s="60">
        <f>IF(ISNA(VLOOKUP(BO43,[1]Settings!$B$6:$D$45,IF(BT$4="Y",2,3),FALSE)+BP43*IF(BT$4="Y",[1]Settings!$C$5,[1]Settings!$D$5)),0, VLOOKUP(BO43,[1]Settings!$B$6:$D$45,IF(BT$4="Y",2,3),FALSE)+BP43*IF(BT$4="Y",[1]Settings!$C$5,[1]Settings!$D$5))</f>
        <v>0</v>
      </c>
      <c r="BR43" s="61">
        <f t="shared" si="32"/>
        <v>0</v>
      </c>
      <c r="BS43" s="61">
        <f t="shared" ca="1" si="33"/>
        <v>5.9000232558139531</v>
      </c>
      <c r="BT43" s="62">
        <f t="shared" ca="1" si="34"/>
        <v>16</v>
      </c>
      <c r="BU43" s="63" t="str">
        <f t="shared" si="35"/>
        <v/>
      </c>
      <c r="BV43" s="64">
        <f ca="1">VLOOKUP(OFFSET(BV43,0,-2),[1]Settings!$F$8:$G$27,2)</f>
        <v>0</v>
      </c>
      <c r="BX43" s="30"/>
      <c r="BY43" s="60">
        <f>IF(ISNA(VLOOKUP(BW43,[1]Settings!$B$6:$D$45,IF(CB$4="Y",2,3),FALSE)+BX43*IF(CB$4="Y",[1]Settings!$C$5,[1]Settings!$D$5)),0, VLOOKUP(BW43,[1]Settings!$B$6:$D$45,IF(CB$4="Y",2,3),FALSE)+BX43*IF(CB$4="Y",[1]Settings!$C$5,[1]Settings!$D$5))</f>
        <v>0</v>
      </c>
      <c r="BZ43" s="61">
        <f t="shared" si="36"/>
        <v>0</v>
      </c>
      <c r="CA43" s="61">
        <f t="shared" ca="1" si="37"/>
        <v>5.9000232558139531</v>
      </c>
      <c r="CB43" s="62">
        <f t="shared" ca="1" si="38"/>
        <v>18</v>
      </c>
      <c r="CC43" s="63" t="str">
        <f t="shared" si="39"/>
        <v/>
      </c>
      <c r="CD43" s="64">
        <f ca="1">VLOOKUP(OFFSET(CD43,0,-2),[1]Settings!$F$8:$G$27,2)</f>
        <v>0</v>
      </c>
      <c r="CF43" s="30"/>
      <c r="CG43" s="60">
        <f>IF(ISNA(VLOOKUP(CE43,[1]Settings!$B$6:$D$45,IF(CJ$4="Y",2,3),FALSE)+CF43*IF(CJ$4="Y",[1]Settings!$C$5,[1]Settings!$D$5)),0, VLOOKUP(CE43,[1]Settings!$B$6:$D$45,IF(CJ$4="Y",2,3),FALSE)+CF43*IF(CJ$4="Y",[1]Settings!$C$5,[1]Settings!$D$5))</f>
        <v>0</v>
      </c>
      <c r="CH43" s="61">
        <f t="shared" si="40"/>
        <v>0</v>
      </c>
      <c r="CI43" s="61">
        <f t="shared" ca="1" si="41"/>
        <v>5.9000232558139531</v>
      </c>
      <c r="CJ43" s="65">
        <f t="shared" ca="1" si="42"/>
        <v>24</v>
      </c>
      <c r="CK43" s="66" t="str">
        <f>IF(CM43&gt;0,"+","")</f>
        <v/>
      </c>
      <c r="CL43" s="64">
        <f ca="1">VLOOKUP(OFFSET(CL43,0,-2),[1]Settings!$J$8:$K$27,2)</f>
        <v>0</v>
      </c>
      <c r="CN43" s="30"/>
      <c r="CO43" s="60">
        <f>IF(ISNA(VLOOKUP(CM43,[1]Settings!$B$6:$D$45,IF(CR$4="Y",2,3),FALSE)+CN43*IF(CR$4="Y",[1]Settings!$C$5,[1]Settings!$D$5)),0, VLOOKUP(CM43,[1]Settings!$B$6:$D$45,IF(CR$4="Y",2,3),FALSE)+CN43*IF(CR$4="Y",[1]Settings!$C$5,[1]Settings!$D$5))</f>
        <v>0</v>
      </c>
      <c r="CP43" s="61">
        <f t="shared" ca="1" si="43"/>
        <v>0</v>
      </c>
      <c r="CQ43" s="61">
        <f t="shared" ca="1" si="44"/>
        <v>2.4800232558139532</v>
      </c>
      <c r="CR43" s="65">
        <f t="shared" ca="1" si="45"/>
        <v>35</v>
      </c>
      <c r="CS43" s="63" t="str">
        <f>IF(CU43&gt;0,"+","")</f>
        <v/>
      </c>
      <c r="CT43" s="64">
        <f ca="1">VLOOKUP(OFFSET(CT43,0,-2),[1]Settings!$J$8:$K$27,2)</f>
        <v>0</v>
      </c>
      <c r="CU43" s="29"/>
      <c r="CV43" s="30"/>
      <c r="CW43" s="60">
        <f>IF(ISNA(VLOOKUP(CU43,[1]Settings!$B$6:$D$45,IF(CZ$4="Y",2,3),FALSE)+CV43*IF(CZ$4="Y",[1]Settings!$C$5,[1]Settings!$D$5)),0, VLOOKUP(CU43,[1]Settings!$B$6:$D$45,IF(CZ$4="Y",2,3),FALSE)+CV43*IF(CZ$4="Y",[1]Settings!$C$5,[1]Settings!$D$5))</f>
        <v>0</v>
      </c>
      <c r="CX43" s="61">
        <f t="shared" ca="1" si="46"/>
        <v>0</v>
      </c>
      <c r="CY43" s="61">
        <f t="shared" ca="1" si="47"/>
        <v>2.4800232558139532</v>
      </c>
      <c r="CZ43" s="62">
        <f t="shared" ca="1" si="48"/>
        <v>40</v>
      </c>
      <c r="DA43" s="63" t="str">
        <f>IF(DC43&gt;0,"+","")</f>
        <v/>
      </c>
      <c r="DB43" s="64">
        <f ca="1">VLOOKUP(OFFSET(DB43,0,-2),[1]Settings!$J$8:$K$27,2)</f>
        <v>0</v>
      </c>
      <c r="DC43" s="29"/>
      <c r="DD43" s="30"/>
      <c r="DE43" s="60">
        <f>IF(ISNA(VLOOKUP(DC43,[1]Settings!$B$6:$D$45,IF(DH$4="Y",2,3),FALSE)+DD43*IF(DH$4="Y",[1]Settings!$C$5,[1]Settings!$D$5)),0, VLOOKUP(DC43,[1]Settings!$B$6:$D$45,IF(DH$4="Y",2,3),FALSE)+DD43*IF(DH$4="Y",[1]Settings!$C$5,[1]Settings!$D$5))</f>
        <v>0</v>
      </c>
      <c r="DF43" s="61">
        <f t="shared" ca="1" si="49"/>
        <v>0</v>
      </c>
      <c r="DG43" s="61">
        <f t="shared" ca="1" si="50"/>
        <v>2.4800232558139532</v>
      </c>
      <c r="DH43" s="62">
        <f t="shared" ca="1" si="51"/>
        <v>40</v>
      </c>
      <c r="DI43" s="63" t="str">
        <f>IF(DK43&gt;0,"+","")</f>
        <v/>
      </c>
      <c r="DJ43" s="64">
        <f ca="1">VLOOKUP(OFFSET(DJ43,0,-2),[1]Settings!$J$8:$K$27,2)</f>
        <v>0</v>
      </c>
      <c r="DK43" s="29"/>
      <c r="DL43" s="30"/>
      <c r="DM43" s="60">
        <f>IF(ISNA(VLOOKUP(DK43,[1]Settings!$B$6:$D$45,IF(DP$4="Y",2,3),FALSE)+DL43*IF(DP$4="Y",[1]Settings!$C$5,[1]Settings!$D$5)),0, VLOOKUP(DK43,[1]Settings!$B$6:$D$45,IF(DP$4="Y",2,3),FALSE)+DL43*IF(DP$4="Y",[1]Settings!$C$5,[1]Settings!$D$5))</f>
        <v>0</v>
      </c>
      <c r="DN43" s="61">
        <f t="shared" ca="1" si="52"/>
        <v>0</v>
      </c>
      <c r="DO43" s="61">
        <f t="shared" ca="1" si="53"/>
        <v>2.3255813953237947E-5</v>
      </c>
      <c r="DP43" s="62">
        <f t="shared" ca="1" si="54"/>
        <v>61</v>
      </c>
      <c r="DQ43" s="63" t="str">
        <f>IF(DS43&gt;0,"+","")</f>
        <v/>
      </c>
      <c r="DR43" s="64">
        <f ca="1">VLOOKUP(OFFSET(DR43,0,-2),[1]Settings!$J$8:$K$27,2)</f>
        <v>0</v>
      </c>
      <c r="DS43" s="29"/>
      <c r="DT43" s="30"/>
      <c r="DU43" s="60">
        <f>IF(ISNA(VLOOKUP(DS43,[1]Settings!$B$6:$D$45,IF(DX$4="Y",2,3),FALSE)+DT43*IF(DX$4="Y",[1]Settings!$C$5,[1]Settings!$D$5)),0, VLOOKUP(DS43,[1]Settings!$B$6:$D$45,IF(DX$4="Y",2,3),FALSE)+DT43*IF(DX$4="Y",[1]Settings!$C$5,[1]Settings!$D$5))</f>
        <v>0</v>
      </c>
      <c r="DV43" s="61">
        <f t="shared" ca="1" si="55"/>
        <v>0</v>
      </c>
      <c r="DW43" s="61">
        <f t="shared" ca="1" si="87"/>
        <v>2.3255813953237947E-5</v>
      </c>
      <c r="DX43" s="62">
        <f t="shared" ca="1" si="56"/>
        <v>61</v>
      </c>
      <c r="DY43" s="63" t="str">
        <f>IF(EA43&gt;0,"+","")</f>
        <v/>
      </c>
      <c r="DZ43" s="64">
        <f ca="1">VLOOKUP(OFFSET(DZ43,0,-2),[1]Settings!$J$8:$K$27,2)</f>
        <v>0</v>
      </c>
      <c r="EA43" s="29"/>
      <c r="EB43" s="30"/>
      <c r="EC43" s="60">
        <f>IF(ISNA(VLOOKUP(EA43,[1]Settings!$B$6:$D$45,IF(EF$4="Y",2,3),FALSE)+EB43*IF(EF$4="Y",[1]Settings!$C$5,[1]Settings!$D$5)),0, VLOOKUP(EA43,[1]Settings!$B$6:$D$45,IF(EF$4="Y",2,3),FALSE)+EB43*IF(EF$4="Y",[1]Settings!$C$5,[1]Settings!$D$5))</f>
        <v>0</v>
      </c>
      <c r="ED43" s="61">
        <f t="shared" ca="1" si="88"/>
        <v>0</v>
      </c>
      <c r="EE43" s="61">
        <f t="shared" ca="1" si="57"/>
        <v>2.3255813953237947E-5</v>
      </c>
      <c r="EF43" s="65">
        <f t="shared" ca="1" si="58"/>
        <v>56</v>
      </c>
      <c r="EG43" s="66"/>
      <c r="EH43" s="64">
        <f ca="1">VLOOKUP(OFFSET(EH43,0,-2),[1]Settings!$J$8:$K$27,2)</f>
        <v>0</v>
      </c>
      <c r="EI43" s="29"/>
      <c r="EJ43" s="30"/>
      <c r="EK43" s="60">
        <f>IF(ISNA(VLOOKUP(EI43,[1]Settings!$B$6:$D$45,IF(EN$4="Y",2,3),FALSE)+EJ43*IF(EN$4="Y",[1]Settings!$C$5,[1]Settings!$D$5)),0, VLOOKUP(EI43,[1]Settings!$B$6:$D$45,IF(EN$4="Y",2,3),FALSE)+EJ43*IF(EN$4="Y",[1]Settings!$C$5,[1]Settings!$D$5))</f>
        <v>0</v>
      </c>
      <c r="EL43" s="61">
        <f t="shared" ca="1" si="89"/>
        <v>0</v>
      </c>
      <c r="EM43" s="61">
        <f t="shared" ca="1" si="115"/>
        <v>2.3255813953237947E-5</v>
      </c>
      <c r="EN43" s="65">
        <f t="shared" ca="1" si="59"/>
        <v>58</v>
      </c>
      <c r="EO43" s="63"/>
      <c r="EP43" s="64">
        <f ca="1">VLOOKUP(OFFSET(EP43,0,-2),[1]Settings!$J$8:$K$27,2)</f>
        <v>0</v>
      </c>
      <c r="EQ43" s="29"/>
      <c r="ER43" s="30"/>
      <c r="ES43" s="60">
        <f>IF(ISNA(VLOOKUP(EQ43,[1]Settings!$B$6:$D$45,IF(EV$4="Y",2,3),FALSE)+ER43*IF(EV$4="Y",[1]Settings!$C$5,[1]Settings!$D$5)),0, VLOOKUP(EQ43,[1]Settings!$B$6:$D$45,IF(EV$4="Y",2,3),FALSE)+ER43*IF(EV$4="Y",[1]Settings!$C$5,[1]Settings!$D$5))</f>
        <v>0</v>
      </c>
      <c r="ET43" s="61">
        <f t="shared" ca="1" si="60"/>
        <v>0</v>
      </c>
      <c r="EU43" s="61">
        <f t="shared" ca="1" si="90"/>
        <v>2.3255813953237947E-5</v>
      </c>
      <c r="EV43" s="62">
        <f t="shared" ca="1" si="61"/>
        <v>59</v>
      </c>
      <c r="EW43" s="63"/>
      <c r="EX43" s="64">
        <f ca="1">VLOOKUP(OFFSET(EX43,0,-2),[1]Settings!$J$8:$K$27,2)</f>
        <v>0</v>
      </c>
      <c r="EY43" s="29"/>
      <c r="EZ43" s="30"/>
      <c r="FA43" s="60">
        <f>IF(ISNA(VLOOKUP(EY43,[1]Settings!$B$6:$D$45,IF(FD$4="Y",2,3),FALSE)+EZ43*IF(FD$4="Y",[1]Settings!$C$5,[1]Settings!$D$5)),0, VLOOKUP(EY43,[1]Settings!$B$6:$D$45,IF(FD$4="Y",2,3),FALSE)+EZ43*IF(FD$4="Y",[1]Settings!$C$5,[1]Settings!$D$5))</f>
        <v>0</v>
      </c>
      <c r="FB43" s="61">
        <f t="shared" ca="1" si="118"/>
        <v>0</v>
      </c>
      <c r="FC43" s="61">
        <f t="shared" ca="1" si="91"/>
        <v>2.3255813953237947E-5</v>
      </c>
      <c r="FD43" s="62">
        <f t="shared" ca="1" si="63"/>
        <v>57</v>
      </c>
      <c r="FE43" s="63"/>
      <c r="FF43" s="64">
        <f ca="1">VLOOKUP(OFFSET(FF43,0,-2),[1]Settings!$J$8:$K$27,2)</f>
        <v>0</v>
      </c>
      <c r="FG43" s="29"/>
      <c r="FH43" s="30"/>
      <c r="FI43" s="60">
        <f>IF(ISNA(VLOOKUP(FG43,[1]Settings!$B$6:$D$45,IF(FL$4="Y",2,3),FALSE)+FH43*IF(FL$4="Y",[1]Settings!$C$5,[1]Settings!$D$5)),0, VLOOKUP(FG43,[1]Settings!$B$6:$D$45,IF(FL$4="Y",2,3),FALSE)+FH43*IF(FL$4="Y",[1]Settings!$C$5,[1]Settings!$D$5))</f>
        <v>0</v>
      </c>
      <c r="FJ43" s="61">
        <f t="shared" ca="1" si="117"/>
        <v>0</v>
      </c>
      <c r="FK43" s="61">
        <f t="shared" ca="1" si="116"/>
        <v>2.3255813953237947E-5</v>
      </c>
      <c r="FL43" s="62">
        <f t="shared" ca="1" si="64"/>
        <v>56</v>
      </c>
      <c r="FM43" s="66"/>
      <c r="FN43" s="64">
        <f ca="1">VLOOKUP(OFFSET(FN43,0,-2),[1]Settings!$J$8:$K$27,2)</f>
        <v>0</v>
      </c>
      <c r="FO43" s="29"/>
      <c r="FP43" s="30"/>
      <c r="FQ43" s="60">
        <f>IF(ISNA(VLOOKUP(FO43,[1]Settings!$B$6:$D$45,IF(FT$4="Y",2,3),FALSE)+FP43*IF(FT$4="Y",[1]Settings!$C$5,[1]Settings!$D$5)),0, VLOOKUP(FO43,[1]Settings!$B$6:$D$45,IF(FT$4="Y",2,3),FALSE)+FP43*IF(FT$4="Y",[1]Settings!$C$5,[1]Settings!$D$5))</f>
        <v>0</v>
      </c>
      <c r="FR43" s="61">
        <f t="shared" ca="1" si="65"/>
        <v>0</v>
      </c>
      <c r="FS43" s="61">
        <f t="shared" ca="1" si="92"/>
        <v>2.3255813953237947E-5</v>
      </c>
      <c r="FT43" s="62">
        <f t="shared" ca="1" si="66"/>
        <v>56</v>
      </c>
      <c r="FU43" s="67"/>
      <c r="FV43" s="64"/>
      <c r="FW43" s="29"/>
      <c r="FX43" s="30"/>
      <c r="FY43" s="60">
        <f>IF(ISNA(VLOOKUP(FW43,[1]Settings!$B$6:$D$45,IF(GB$4="Y",2,3),FALSE)+FX43*IF(GB$4="Y",[1]Settings!$C$5,[1]Settings!$D$5)),0, VLOOKUP(FW43,[1]Settings!$B$6:$D$45,IF(GB$4="Y",2,3),FALSE)+FX43*IF(GB$4="Y",[1]Settings!$C$5,[1]Settings!$D$5))</f>
        <v>0</v>
      </c>
      <c r="FZ43" s="61">
        <f t="shared" si="93"/>
        <v>0</v>
      </c>
      <c r="GA43" s="61">
        <f t="shared" ca="1" si="94"/>
        <v>2.3255813953237947E-5</v>
      </c>
      <c r="GB43" s="62">
        <f t="shared" ca="1" si="67"/>
        <v>54</v>
      </c>
      <c r="GC43" s="67"/>
      <c r="GD43" s="64"/>
      <c r="GE43" s="29"/>
      <c r="GF43" s="30"/>
      <c r="GG43" s="60">
        <f>IF(ISNA(VLOOKUP(GE43,[1]Settings!$B$6:$D$45,IF(GJ$4="Y",2,3),FALSE)+GF43*IF(GJ$4="Y",[1]Settings!$C$5,[1]Settings!$D$5)),0, VLOOKUP(GE43,[1]Settings!$B$6:$D$45,IF(GJ$4="Y",2,3),FALSE)+GF43*IF(GJ$4="Y",[1]Settings!$C$5,[1]Settings!$D$5))</f>
        <v>0</v>
      </c>
      <c r="GH43" s="61">
        <f t="shared" si="95"/>
        <v>0</v>
      </c>
      <c r="GI43" s="61">
        <f t="shared" ca="1" si="96"/>
        <v>2.3255813953237947E-5</v>
      </c>
      <c r="GJ43" s="62">
        <f t="shared" ca="1" si="68"/>
        <v>55</v>
      </c>
      <c r="GK43" s="67"/>
      <c r="GL43" s="64"/>
      <c r="GM43" s="29">
        <v>13</v>
      </c>
      <c r="GN43" s="30"/>
      <c r="GO43" s="60">
        <f>IF(ISNA(VLOOKUP(GM43,[1]Settings!$B$6:$D$45,IF(GR$4="Y",2,3),FALSE)+GN43*IF(GR$4="Y",[1]Settings!$C$5,[1]Settings!$D$5)),0, VLOOKUP(GM43,[1]Settings!$B$6:$D$45,IF(GR$4="Y",2,3),FALSE)+GN43*IF(GR$4="Y",[1]Settings!$C$5,[1]Settings!$D$5))</f>
        <v>8</v>
      </c>
      <c r="GP43" s="61">
        <f t="shared" si="123"/>
        <v>8</v>
      </c>
      <c r="GQ43" s="61">
        <f t="shared" ca="1" si="98"/>
        <v>8.0000232558139537</v>
      </c>
      <c r="GR43" s="62">
        <f t="shared" ca="1" si="69"/>
        <v>30</v>
      </c>
      <c r="GS43" s="67"/>
      <c r="GT43" s="64"/>
      <c r="GU43" s="29">
        <v>12</v>
      </c>
      <c r="GV43" s="30"/>
      <c r="GW43" s="60">
        <f>IF(ISNA(VLOOKUP(GU43,[1]Settings!$B$6:$D$45,IF(GZ$4="Y",2,3),FALSE)+GV43*IF(GZ$4="Y",[1]Settings!$C$5,[1]Settings!$D$5)),0, VLOOKUP(GU43,[1]Settings!$B$6:$D$45,IF(GZ$4="Y",2,3),FALSE)+GV43*IF(GZ$4="Y",[1]Settings!$C$5,[1]Settings!$D$5))</f>
        <v>9</v>
      </c>
      <c r="GX43" s="61">
        <f t="shared" si="124"/>
        <v>9</v>
      </c>
      <c r="GY43" s="61">
        <f t="shared" ca="1" si="100"/>
        <v>17.000023255813954</v>
      </c>
      <c r="GZ43" s="65">
        <f t="shared" ca="1" si="70"/>
        <v>21</v>
      </c>
      <c r="HA43" s="66"/>
      <c r="HB43" s="64"/>
      <c r="HC43" s="29"/>
      <c r="HD43" s="30"/>
      <c r="HE43" s="60">
        <f>IF(ISNA(VLOOKUP(HC43,[1]Settings!$B$6:$D$45,IF(HH$4="Y",2,3),FALSE)+HD43*IF(HH$4="Y",[1]Settings!$C$5,[1]Settings!$D$5)),0, VLOOKUP(HC43,[1]Settings!$B$6:$D$45,IF(HH$4="Y",2,3),FALSE)+HD43*IF(HH$4="Y",[1]Settings!$C$5,[1]Settings!$D$5))</f>
        <v>0</v>
      </c>
      <c r="HF43" s="61">
        <f t="shared" si="71"/>
        <v>0</v>
      </c>
      <c r="HG43" s="61">
        <f t="shared" ca="1" si="101"/>
        <v>17.000023255813954</v>
      </c>
      <c r="HH43" s="62">
        <f t="shared" ca="1" si="72"/>
        <v>21</v>
      </c>
      <c r="HI43" s="67"/>
      <c r="HJ43" s="64"/>
      <c r="HK43" s="29">
        <v>14</v>
      </c>
      <c r="HL43" s="30"/>
      <c r="HM43" s="60">
        <f>IF(ISNA(VLOOKUP(HK43,[1]Settings!$B$6:$D$45,IF(HP$4="Y",2,3),FALSE)+HL43*IF(HP$4="Y",[1]Settings!$C$5,[1]Settings!$D$5)),0, VLOOKUP(HK43,[1]Settings!$B$6:$D$45,IF(HP$4="Y",2,3),FALSE)+HL43*IF(HP$4="Y",[1]Settings!$C$5,[1]Settings!$D$5))</f>
        <v>7</v>
      </c>
      <c r="HN43" s="61">
        <f t="shared" si="73"/>
        <v>7</v>
      </c>
      <c r="HO43" s="61">
        <f t="shared" ca="1" si="102"/>
        <v>24.000023255813954</v>
      </c>
      <c r="HP43" s="62">
        <f t="shared" ca="1" si="74"/>
        <v>18</v>
      </c>
      <c r="HQ43" s="67"/>
      <c r="HR43" s="64"/>
      <c r="HS43" s="29"/>
      <c r="HT43" s="30"/>
      <c r="HU43" s="60">
        <f>IF(ISNA(VLOOKUP(HS43,[1]Settings!$B$6:$D$45,IF(HX$4="Y",2,3),FALSE)+HT43*IF(HX$4="Y",[1]Settings!$C$5,[1]Settings!$D$5)),0, VLOOKUP(HS43,[1]Settings!$B$6:$D$45,IF(HX$4="Y",2,3),FALSE)+HT43*IF(HX$4="Y",[1]Settings!$C$5,[1]Settings!$D$5))</f>
        <v>0</v>
      </c>
      <c r="HV43" s="61">
        <f t="shared" si="75"/>
        <v>0</v>
      </c>
      <c r="HW43" s="61">
        <f t="shared" ca="1" si="103"/>
        <v>16.000023255813954</v>
      </c>
      <c r="HX43" s="62">
        <f t="shared" ca="1" si="76"/>
        <v>24</v>
      </c>
      <c r="HY43" s="67"/>
      <c r="HZ43" s="64"/>
      <c r="IA43" s="29"/>
      <c r="IB43" s="30"/>
      <c r="IC43" s="60">
        <f>IF(ISNA(VLOOKUP(IA43,[1]Settings!$B$6:$D$45,IF(IF$4="Y",2,3),FALSE)+IB43*IF(IF$4="Y",[1]Settings!$C$5,[1]Settings!$D$5)),0, VLOOKUP(IA43,[1]Settings!$B$6:$D$45,IF(IF$4="Y",2,3),FALSE)+IB43*IF(IF$4="Y",[1]Settings!$C$5,[1]Settings!$D$5))</f>
        <v>0</v>
      </c>
      <c r="ID43" s="61">
        <f t="shared" si="128"/>
        <v>0</v>
      </c>
      <c r="IE43" s="61">
        <f t="shared" ca="1" si="104"/>
        <v>7.0000232558139537</v>
      </c>
      <c r="IF43" s="62">
        <f t="shared" ca="1" si="78"/>
        <v>30</v>
      </c>
      <c r="IG43" s="66"/>
      <c r="IH43" s="64"/>
      <c r="II43" s="29"/>
      <c r="IJ43" s="30"/>
      <c r="IK43" s="60">
        <f>IF(ISNA(VLOOKUP(II43,[1]Settings!$B$6:$D$45,IF(IN$4="Y",2,3),FALSE)+IJ43*IF(IN$4="Y",[1]Settings!$C$5,[1]Settings!$D$5)),0, VLOOKUP(II43,[1]Settings!$B$6:$D$45,IF(IN$4="Y",2,3),FALSE)+IJ43*IF(IN$4="Y",[1]Settings!$C$5,[1]Settings!$D$5))</f>
        <v>0</v>
      </c>
      <c r="IL43" s="61">
        <f t="shared" si="125"/>
        <v>0</v>
      </c>
      <c r="IM43" s="61">
        <f t="shared" ca="1" si="105"/>
        <v>7.0000232558139537</v>
      </c>
      <c r="IN43" s="62">
        <f t="shared" ca="1" si="80"/>
        <v>27</v>
      </c>
      <c r="IO43" s="67"/>
      <c r="IP43" s="64"/>
      <c r="IQ43" s="29"/>
      <c r="IR43" s="30"/>
      <c r="IS43" s="60">
        <f>IF(ISNA(VLOOKUP(IQ43,[1]Settings!$B$6:$D$45,IF(IV$4="Y",2,3),FALSE)+IR43*IF(IV$4="Y",[1]Settings!$C$5,[1]Settings!$D$5)),0, VLOOKUP(IQ43,[1]Settings!$B$6:$D$45,IF(IV$4="Y",2,3),FALSE)+IR43*IF(IV$4="Y",[1]Settings!$C$5,[1]Settings!$D$5))</f>
        <v>0</v>
      </c>
      <c r="IT43" s="61">
        <f t="shared" si="81"/>
        <v>0</v>
      </c>
      <c r="IU43" s="61">
        <f t="shared" ca="1" si="106"/>
        <v>2.3255813953682036E-5</v>
      </c>
      <c r="IV43" s="62">
        <f t="shared" ca="1" si="82"/>
        <v>59</v>
      </c>
      <c r="IW43" s="67"/>
      <c r="IX43" s="64"/>
      <c r="IY43" s="29">
        <v>20</v>
      </c>
      <c r="IZ43" s="30"/>
      <c r="JA43" s="60">
        <f>IF(ISNA(VLOOKUP(IY43,[1]Settings!$B$6:$D$45,IF(JD$4="Y",2,3),FALSE)+IZ43*IF(JD$4="Y",[1]Settings!$C$5,[1]Settings!$D$5)),0, VLOOKUP(IY43,[1]Settings!$B$6:$D$45,IF(JD$4="Y",2,3),FALSE)+IZ43*IF(JD$4="Y",[1]Settings!$C$5,[1]Settings!$D$5))</f>
        <v>1</v>
      </c>
      <c r="JB43" s="61">
        <f t="shared" si="129"/>
        <v>1</v>
      </c>
      <c r="JC43" s="61">
        <f t="shared" ca="1" si="107"/>
        <v>1.0000232558139537</v>
      </c>
      <c r="JD43" s="62">
        <f t="shared" ca="1" si="84"/>
        <v>38</v>
      </c>
      <c r="JE43" s="67"/>
      <c r="JF43" s="64"/>
      <c r="JG43" s="29">
        <v>20</v>
      </c>
      <c r="JH43" s="30"/>
      <c r="JI43" s="60">
        <f>IF(ISNA(VLOOKUP(JG43,[1]Settings!$B$6:$D$45,IF(JL$4="Y",2,3),FALSE)+JH43*IF(JL$4="Y",[1]Settings!$C$5,[1]Settings!$D$5)),0, VLOOKUP(JG43,[1]Settings!$B$6:$D$45,IF(JL$4="Y",2,3),FALSE)+JH43*IF(JL$4="Y",[1]Settings!$C$5,[1]Settings!$D$5))</f>
        <v>1</v>
      </c>
      <c r="JJ43" s="61">
        <f t="shared" si="130"/>
        <v>1</v>
      </c>
      <c r="JK43" s="61">
        <f t="shared" ca="1" si="108"/>
        <v>2.0000232558139537</v>
      </c>
      <c r="JL43" s="62">
        <f t="shared" ca="1" si="86"/>
        <v>37</v>
      </c>
    </row>
    <row r="44" spans="1:272">
      <c r="A44" s="27" t="s">
        <v>124</v>
      </c>
      <c r="B44" s="59"/>
      <c r="C44" s="28">
        <v>2</v>
      </c>
      <c r="D44" s="30"/>
      <c r="E44" s="60">
        <f>IF(ISNA(VLOOKUP(C44,[1]Settings!$B$6:$D$45,IF(H$4="Y",2,3),FALSE)+D44*IF(H$4="Y",[1]Settings!$C$5,[1]Settings!$D$5)),0, VLOOKUP(C44,[1]Settings!$B$6:$D$45,IF(H$4="Y",2,3),FALSE)+D44*IF(H$4="Y",[1]Settings!$C$5,[1]Settings!$D$5))</f>
        <v>25</v>
      </c>
      <c r="F44" s="61">
        <f t="shared" si="0"/>
        <v>15</v>
      </c>
      <c r="G44" s="61">
        <f t="shared" si="1"/>
        <v>15.000022727272727</v>
      </c>
      <c r="H44" s="62">
        <f t="shared" si="2"/>
        <v>2</v>
      </c>
      <c r="I44" s="63" t="str">
        <f t="shared" si="3"/>
        <v>+</v>
      </c>
      <c r="J44" s="64">
        <f ca="1">VLOOKUP(OFFSET(J44,0,-2),[1]Settings!$F$8:$G$27,2)</f>
        <v>0.15</v>
      </c>
      <c r="K44" s="29">
        <v>3</v>
      </c>
      <c r="L44" s="30"/>
      <c r="M44" s="60">
        <f>IF(ISNA(VLOOKUP(K44,[1]Settings!$B$6:$D$45,IF(P$4="Y",2,3),FALSE)+L44*IF(P$4="Y",[1]Settings!$C$5,[1]Settings!$D$5)),0, VLOOKUP(K44,[1]Settings!$B$6:$D$45,IF(P$4="Y",2,3),FALSE)+L44*IF(P$4="Y",[1]Settings!$C$5,[1]Settings!$D$5))</f>
        <v>20</v>
      </c>
      <c r="N44" s="61">
        <f t="shared" si="4"/>
        <v>1.6</v>
      </c>
      <c r="O44" s="61">
        <f t="shared" ca="1" si="5"/>
        <v>16.600022727272727</v>
      </c>
      <c r="P44" s="62">
        <f t="shared" ca="1" si="6"/>
        <v>2</v>
      </c>
      <c r="Q44" s="63" t="str">
        <f t="shared" si="7"/>
        <v/>
      </c>
      <c r="R44" s="64">
        <f ca="1">VLOOKUP(OFFSET(R44,0,-2),[1]Settings!$F$8:$G$27,2)</f>
        <v>0.15</v>
      </c>
      <c r="T44" s="30"/>
      <c r="U44" s="60">
        <f>IF(ISNA(VLOOKUP(S44,[1]Settings!$B$6:$D$45,IF(X$4="Y",2,3),FALSE)+T44*IF(X$4="Y",[1]Settings!$C$5,[1]Settings!$D$5)),0, VLOOKUP(S44,[1]Settings!$B$6:$D$45,IF(X$4="Y",2,3),FALSE)+T44*IF(X$4="Y",[1]Settings!$C$5,[1]Settings!$D$5))</f>
        <v>0</v>
      </c>
      <c r="V44" s="61">
        <f t="shared" si="8"/>
        <v>0</v>
      </c>
      <c r="W44" s="61">
        <f t="shared" ca="1" si="9"/>
        <v>16.600022727272727</v>
      </c>
      <c r="X44" s="62">
        <f t="shared" ca="1" si="10"/>
        <v>2</v>
      </c>
      <c r="Y44" s="63" t="str">
        <f t="shared" si="11"/>
        <v/>
      </c>
      <c r="Z44" s="64">
        <f ca="1">VLOOKUP(OFFSET(Z44,0,-2),[1]Settings!$F$8:$G$27,2)</f>
        <v>0.15</v>
      </c>
      <c r="AB44" s="30"/>
      <c r="AC44" s="60">
        <f>IF(ISNA(VLOOKUP(AA44,[1]Settings!$B$6:$D$45,IF(AF$4="Y",2,3),FALSE)+AB44*IF(AF$4="Y",[1]Settings!$C$5,[1]Settings!$D$5)),0, VLOOKUP(AA44,[1]Settings!$B$6:$D$45,IF(AF$4="Y",2,3),FALSE)+AB44*IF(AF$4="Y",[1]Settings!$C$5,[1]Settings!$D$5))</f>
        <v>0</v>
      </c>
      <c r="AD44" s="61">
        <f t="shared" si="12"/>
        <v>0</v>
      </c>
      <c r="AE44" s="61">
        <f t="shared" ca="1" si="13"/>
        <v>16.600022727272727</v>
      </c>
      <c r="AF44" s="62">
        <f t="shared" ca="1" si="14"/>
        <v>2</v>
      </c>
      <c r="AG44" s="63" t="str">
        <f t="shared" si="15"/>
        <v>+</v>
      </c>
      <c r="AH44" s="64">
        <f ca="1">VLOOKUP(OFFSET(AH44,0,-2),[1]Settings!$F$8:$G$27,2)</f>
        <v>0.15</v>
      </c>
      <c r="AI44" s="29">
        <v>2</v>
      </c>
      <c r="AJ44" s="30"/>
      <c r="AK44" s="60">
        <f>IF(ISNA(VLOOKUP(AI44,[1]Settings!$B$6:$D$45,IF(AN$4="Y",2,3),FALSE)+AJ44*IF(AN$4="Y",[1]Settings!$C$5,[1]Settings!$D$5)),0, VLOOKUP(AI44,[1]Settings!$B$6:$D$45,IF(AN$4="Y",2,3),FALSE)+AJ44*IF(AN$4="Y",[1]Settings!$C$5,[1]Settings!$D$5))</f>
        <v>25</v>
      </c>
      <c r="AL44" s="61">
        <f t="shared" si="16"/>
        <v>2.25</v>
      </c>
      <c r="AM44" s="61">
        <f t="shared" ca="1" si="17"/>
        <v>18.850022727272727</v>
      </c>
      <c r="AN44" s="62">
        <f t="shared" ca="1" si="18"/>
        <v>2</v>
      </c>
      <c r="AO44" s="63" t="str">
        <f t="shared" si="19"/>
        <v>+</v>
      </c>
      <c r="AP44" s="64">
        <f ca="1">VLOOKUP(OFFSET(AP44,0,-2),[1]Settings!$F$8:$G$27,2)</f>
        <v>0.15</v>
      </c>
      <c r="AQ44" s="29">
        <v>1</v>
      </c>
      <c r="AR44" s="30">
        <v>1</v>
      </c>
      <c r="AS44" s="60">
        <f>IF(ISNA(VLOOKUP(AQ44,[1]Settings!$B$6:$D$45,IF(AV$4="Y",2,3),FALSE)+AR44*IF(AV$4="Y",[1]Settings!$C$5,[1]Settings!$D$5)),0, VLOOKUP(AQ44,[1]Settings!$B$6:$D$45,IF(AV$4="Y",2,3),FALSE)+AR44*IF(AV$4="Y",[1]Settings!$C$5,[1]Settings!$D$5))</f>
        <v>31</v>
      </c>
      <c r="AT44" s="61">
        <f t="shared" si="20"/>
        <v>2.48</v>
      </c>
      <c r="AU44" s="61">
        <f t="shared" ca="1" si="21"/>
        <v>21.330022727272727</v>
      </c>
      <c r="AV44" s="62">
        <f t="shared" ca="1" si="22"/>
        <v>1</v>
      </c>
      <c r="AW44" s="63" t="str">
        <f t="shared" si="23"/>
        <v/>
      </c>
      <c r="AX44" s="64">
        <f ca="1">VLOOKUP(OFFSET(AX44,0,-2),[1]Settings!$F$8:$G$27,2)</f>
        <v>0.2</v>
      </c>
      <c r="AZ44" s="30"/>
      <c r="BA44" s="60">
        <f>IF(ISNA(VLOOKUP(AY44,[1]Settings!$B$6:$D$45,IF(BD$4="Y",2,3),FALSE)+AZ44*IF(BD$4="Y",[1]Settings!$C$5,[1]Settings!$D$5)),0, VLOOKUP(AY44,[1]Settings!$B$6:$D$45,IF(BD$4="Y",2,3),FALSE)+AZ44*IF(BD$4="Y",[1]Settings!$C$5,[1]Settings!$D$5))</f>
        <v>0</v>
      </c>
      <c r="BB44" s="61">
        <f t="shared" si="24"/>
        <v>0</v>
      </c>
      <c r="BC44" s="61">
        <f t="shared" ca="1" si="25"/>
        <v>21.330022727272727</v>
      </c>
      <c r="BD44" s="62">
        <f t="shared" ca="1" si="26"/>
        <v>1</v>
      </c>
      <c r="BE44" s="63" t="str">
        <f t="shared" si="27"/>
        <v>+</v>
      </c>
      <c r="BF44" s="64">
        <f ca="1">VLOOKUP(OFFSET(BF44,0,-2),[1]Settings!$F$8:$G$27,2)</f>
        <v>0.2</v>
      </c>
      <c r="BG44" s="29">
        <v>3</v>
      </c>
      <c r="BH44" s="30"/>
      <c r="BI44" s="60">
        <f>IF(ISNA(VLOOKUP(BG44,[1]Settings!$B$6:$D$45,IF(BL$4="Y",2,3),FALSE)+BH44*IF(BL$4="Y",[1]Settings!$C$5,[1]Settings!$D$5)),0, VLOOKUP(BG44,[1]Settings!$B$6:$D$45,IF(BL$4="Y",2,3),FALSE)+BH44*IF(BL$4="Y",[1]Settings!$C$5,[1]Settings!$D$5))</f>
        <v>20</v>
      </c>
      <c r="BJ44" s="61">
        <f t="shared" si="28"/>
        <v>1.6</v>
      </c>
      <c r="BK44" s="61">
        <f t="shared" ca="1" si="29"/>
        <v>22.930022727272728</v>
      </c>
      <c r="BL44" s="62">
        <f t="shared" ca="1" si="30"/>
        <v>1</v>
      </c>
      <c r="BM44" s="63" t="str">
        <f t="shared" si="31"/>
        <v>+</v>
      </c>
      <c r="BN44" s="64">
        <f ca="1">VLOOKUP(OFFSET(BN44,0,-2),[1]Settings!$F$8:$G$27,2)</f>
        <v>0.2</v>
      </c>
      <c r="BO44" s="29">
        <v>1</v>
      </c>
      <c r="BP44" s="30"/>
      <c r="BQ44" s="60">
        <f>IF(ISNA(VLOOKUP(BO44,[1]Settings!$B$6:$D$45,IF(BT$4="Y",2,3),FALSE)+BP44*IF(BT$4="Y",[1]Settings!$C$5,[1]Settings!$D$5)),0, VLOOKUP(BO44,[1]Settings!$B$6:$D$45,IF(BT$4="Y",2,3),FALSE)+BP44*IF(BT$4="Y",[1]Settings!$C$5,[1]Settings!$D$5))</f>
        <v>30</v>
      </c>
      <c r="BR44" s="61">
        <f t="shared" si="32"/>
        <v>2.4</v>
      </c>
      <c r="BS44" s="61">
        <f t="shared" ca="1" si="33"/>
        <v>25.330022727272727</v>
      </c>
      <c r="BT44" s="62">
        <f t="shared" ca="1" si="34"/>
        <v>1</v>
      </c>
      <c r="BU44" s="63" t="str">
        <f t="shared" si="35"/>
        <v/>
      </c>
      <c r="BV44" s="64">
        <f ca="1">VLOOKUP(OFFSET(BV44,0,-2),[1]Settings!$F$8:$G$27,2)</f>
        <v>0.2</v>
      </c>
      <c r="BX44" s="30"/>
      <c r="BY44" s="60">
        <f>IF(ISNA(VLOOKUP(BW44,[1]Settings!$B$6:$D$45,IF(CB$4="Y",2,3),FALSE)+BX44*IF(CB$4="Y",[1]Settings!$C$5,[1]Settings!$D$5)),0, VLOOKUP(BW44,[1]Settings!$B$6:$D$45,IF(CB$4="Y",2,3),FALSE)+BX44*IF(CB$4="Y",[1]Settings!$C$5,[1]Settings!$D$5))</f>
        <v>0</v>
      </c>
      <c r="BZ44" s="61">
        <f t="shared" si="36"/>
        <v>0</v>
      </c>
      <c r="CA44" s="61">
        <f t="shared" ca="1" si="37"/>
        <v>25.330022727272727</v>
      </c>
      <c r="CB44" s="62">
        <f t="shared" ca="1" si="38"/>
        <v>1</v>
      </c>
      <c r="CC44" s="63" t="str">
        <f t="shared" si="39"/>
        <v/>
      </c>
      <c r="CD44" s="64">
        <f ca="1">VLOOKUP(OFFSET(CD44,0,-2),[1]Settings!$F$8:$G$27,2)</f>
        <v>0.2</v>
      </c>
      <c r="CF44" s="30"/>
      <c r="CG44" s="60">
        <f>IF(ISNA(VLOOKUP(CE44,[1]Settings!$B$6:$D$45,IF(CJ$4="Y",2,3),FALSE)+CF44*IF(CJ$4="Y",[1]Settings!$C$5,[1]Settings!$D$5)),0, VLOOKUP(CE44,[1]Settings!$B$6:$D$45,IF(CJ$4="Y",2,3),FALSE)+CF44*IF(CJ$4="Y",[1]Settings!$C$5,[1]Settings!$D$5))</f>
        <v>0</v>
      </c>
      <c r="CH44" s="61">
        <f t="shared" si="40"/>
        <v>0</v>
      </c>
      <c r="CI44" s="61">
        <f t="shared" ca="1" si="41"/>
        <v>25.330022727272727</v>
      </c>
      <c r="CJ44" s="65">
        <f t="shared" ca="1" si="42"/>
        <v>4</v>
      </c>
      <c r="CK44" s="66" t="s">
        <v>93</v>
      </c>
      <c r="CL44" s="64">
        <f ca="1">VLOOKUP(OFFSET(CL44,0,-2),[1]Settings!$J$8:$K$27,2)</f>
        <v>0.09</v>
      </c>
      <c r="CN44" s="30"/>
      <c r="CO44" s="60">
        <f>IF(ISNA(VLOOKUP(CM44,[1]Settings!$B$6:$D$45,IF(CR$4="Y",2,3),FALSE)+CN44*IF(CR$4="Y",[1]Settings!$C$5,[1]Settings!$D$5)),0, VLOOKUP(CM44,[1]Settings!$B$6:$D$45,IF(CR$4="Y",2,3),FALSE)+CN44*IF(CR$4="Y",[1]Settings!$C$5,[1]Settings!$D$5))</f>
        <v>0</v>
      </c>
      <c r="CP44" s="61">
        <f t="shared" ca="1" si="43"/>
        <v>0</v>
      </c>
      <c r="CQ44" s="61">
        <f t="shared" ca="1" si="44"/>
        <v>23.080022727272727</v>
      </c>
      <c r="CR44" s="65">
        <f t="shared" ca="1" si="45"/>
        <v>8</v>
      </c>
      <c r="CS44" s="63"/>
      <c r="CT44" s="64">
        <f ca="1">VLOOKUP(OFFSET(CT44,0,-2),[1]Settings!$J$8:$K$27,2)</f>
        <v>0.05</v>
      </c>
      <c r="CU44" s="29"/>
      <c r="CV44" s="30"/>
      <c r="CW44" s="60">
        <f>IF(ISNA(VLOOKUP(CU44,[1]Settings!$B$6:$D$45,IF(CZ$4="Y",2,3),FALSE)+CV44*IF(CZ$4="Y",[1]Settings!$C$5,[1]Settings!$D$5)),0, VLOOKUP(CU44,[1]Settings!$B$6:$D$45,IF(CZ$4="Y",2,3),FALSE)+CV44*IF(CZ$4="Y",[1]Settings!$C$5,[1]Settings!$D$5))</f>
        <v>0</v>
      </c>
      <c r="CX44" s="61">
        <f t="shared" ca="1" si="46"/>
        <v>0</v>
      </c>
      <c r="CY44" s="61">
        <f t="shared" ca="1" si="47"/>
        <v>8.080022727272727</v>
      </c>
      <c r="CZ44" s="62">
        <f t="shared" ca="1" si="48"/>
        <v>20</v>
      </c>
      <c r="DA44" s="63"/>
      <c r="DB44" s="64">
        <f ca="1">VLOOKUP(OFFSET(DB44,0,-2),[1]Settings!$J$8:$K$27,2)</f>
        <v>0</v>
      </c>
      <c r="DC44" s="29"/>
      <c r="DD44" s="30"/>
      <c r="DE44" s="60">
        <f>IF(ISNA(VLOOKUP(DC44,[1]Settings!$B$6:$D$45,IF(DH$4="Y",2,3),FALSE)+DD44*IF(DH$4="Y",[1]Settings!$C$5,[1]Settings!$D$5)),0, VLOOKUP(DC44,[1]Settings!$B$6:$D$45,IF(DH$4="Y",2,3),FALSE)+DD44*IF(DH$4="Y",[1]Settings!$C$5,[1]Settings!$D$5))</f>
        <v>0</v>
      </c>
      <c r="DF44" s="61">
        <f t="shared" ca="1" si="49"/>
        <v>0</v>
      </c>
      <c r="DG44" s="61">
        <f t="shared" ca="1" si="50"/>
        <v>8.080022727272727</v>
      </c>
      <c r="DH44" s="62">
        <f t="shared" ca="1" si="51"/>
        <v>20</v>
      </c>
      <c r="DI44" s="63"/>
      <c r="DJ44" s="64">
        <f ca="1">VLOOKUP(OFFSET(DJ44,0,-2),[1]Settings!$J$8:$K$27,2)</f>
        <v>0</v>
      </c>
      <c r="DK44" s="29"/>
      <c r="DL44" s="30"/>
      <c r="DM44" s="60">
        <f>IF(ISNA(VLOOKUP(DK44,[1]Settings!$B$6:$D$45,IF(DP$4="Y",2,3),FALSE)+DL44*IF(DP$4="Y",[1]Settings!$C$5,[1]Settings!$D$5)),0, VLOOKUP(DK44,[1]Settings!$B$6:$D$45,IF(DP$4="Y",2,3),FALSE)+DL44*IF(DP$4="Y",[1]Settings!$C$5,[1]Settings!$D$5))</f>
        <v>0</v>
      </c>
      <c r="DN44" s="61">
        <f t="shared" ca="1" si="52"/>
        <v>0</v>
      </c>
      <c r="DO44" s="61">
        <f t="shared" ca="1" si="53"/>
        <v>4.080022727272727</v>
      </c>
      <c r="DP44" s="62">
        <f t="shared" ca="1" si="54"/>
        <v>36</v>
      </c>
      <c r="DQ44" s="63"/>
      <c r="DR44" s="64">
        <f ca="1">VLOOKUP(OFFSET(DR44,0,-2),[1]Settings!$J$8:$K$27,2)</f>
        <v>0</v>
      </c>
      <c r="DS44" s="29"/>
      <c r="DT44" s="30"/>
      <c r="DU44" s="60">
        <f>IF(ISNA(VLOOKUP(DS44,[1]Settings!$B$6:$D$45,IF(DX$4="Y",2,3),FALSE)+DT44*IF(DX$4="Y",[1]Settings!$C$5,[1]Settings!$D$5)),0, VLOOKUP(DS44,[1]Settings!$B$6:$D$45,IF(DX$4="Y",2,3),FALSE)+DT44*IF(DX$4="Y",[1]Settings!$C$5,[1]Settings!$D$5))</f>
        <v>0</v>
      </c>
      <c r="DV44" s="61">
        <f t="shared" ca="1" si="55"/>
        <v>0</v>
      </c>
      <c r="DW44" s="61">
        <f t="shared" ca="1" si="87"/>
        <v>4.080022727272727</v>
      </c>
      <c r="DX44" s="62">
        <f t="shared" ca="1" si="56"/>
        <v>36</v>
      </c>
      <c r="DY44" s="63"/>
      <c r="DZ44" s="64">
        <f ca="1">VLOOKUP(OFFSET(DZ44,0,-2),[1]Settings!$J$8:$K$27,2)</f>
        <v>0</v>
      </c>
      <c r="EA44" s="29"/>
      <c r="EB44" s="30"/>
      <c r="EC44" s="60">
        <f>IF(ISNA(VLOOKUP(EA44,[1]Settings!$B$6:$D$45,IF(EF$4="Y",2,3),FALSE)+EB44*IF(EF$4="Y",[1]Settings!$C$5,[1]Settings!$D$5)),0, VLOOKUP(EA44,[1]Settings!$B$6:$D$45,IF(EF$4="Y",2,3),FALSE)+EB44*IF(EF$4="Y",[1]Settings!$C$5,[1]Settings!$D$5))</f>
        <v>0</v>
      </c>
      <c r="ED44" s="61">
        <f t="shared" ca="1" si="88"/>
        <v>0</v>
      </c>
      <c r="EE44" s="61">
        <f t="shared" ca="1" si="57"/>
        <v>2.2727272726896786E-5</v>
      </c>
      <c r="EF44" s="65">
        <f t="shared" ca="1" si="58"/>
        <v>57</v>
      </c>
      <c r="EG44" s="66"/>
      <c r="EH44" s="64">
        <f ca="1">VLOOKUP(OFFSET(EH44,0,-2),[1]Settings!$J$8:$K$27,2)</f>
        <v>0</v>
      </c>
      <c r="EI44" s="29"/>
      <c r="EJ44" s="30"/>
      <c r="EK44" s="60">
        <f>IF(ISNA(VLOOKUP(EI44,[1]Settings!$B$6:$D$45,IF(EN$4="Y",2,3),FALSE)+EJ44*IF(EN$4="Y",[1]Settings!$C$5,[1]Settings!$D$5)),0, VLOOKUP(EI44,[1]Settings!$B$6:$D$45,IF(EN$4="Y",2,3),FALSE)+EJ44*IF(EN$4="Y",[1]Settings!$C$5,[1]Settings!$D$5))</f>
        <v>0</v>
      </c>
      <c r="EL44" s="61">
        <f t="shared" ca="1" si="89"/>
        <v>0</v>
      </c>
      <c r="EM44" s="61">
        <f t="shared" ca="1" si="115"/>
        <v>2.2727272726896786E-5</v>
      </c>
      <c r="EN44" s="65">
        <f t="shared" ca="1" si="59"/>
        <v>59</v>
      </c>
      <c r="EO44" s="63"/>
      <c r="EP44" s="64">
        <f ca="1">VLOOKUP(OFFSET(EP44,0,-2),[1]Settings!$J$8:$K$27,2)</f>
        <v>0</v>
      </c>
      <c r="EQ44" s="29"/>
      <c r="ER44" s="30"/>
      <c r="ES44" s="60">
        <f>IF(ISNA(VLOOKUP(EQ44,[1]Settings!$B$6:$D$45,IF(EV$4="Y",2,3),FALSE)+ER44*IF(EV$4="Y",[1]Settings!$C$5,[1]Settings!$D$5)),0, VLOOKUP(EQ44,[1]Settings!$B$6:$D$45,IF(EV$4="Y",2,3),FALSE)+ER44*IF(EV$4="Y",[1]Settings!$C$5,[1]Settings!$D$5))</f>
        <v>0</v>
      </c>
      <c r="ET44" s="61">
        <f t="shared" ca="1" si="60"/>
        <v>0</v>
      </c>
      <c r="EU44" s="61">
        <f t="shared" ca="1" si="90"/>
        <v>2.2727272726896786E-5</v>
      </c>
      <c r="EV44" s="62">
        <f t="shared" ca="1" si="61"/>
        <v>60</v>
      </c>
      <c r="EW44" s="63"/>
      <c r="EX44" s="64">
        <f ca="1">VLOOKUP(OFFSET(EX44,0,-2),[1]Settings!$J$8:$K$27,2)</f>
        <v>0</v>
      </c>
      <c r="EY44" s="29"/>
      <c r="EZ44" s="30"/>
      <c r="FA44" s="60">
        <f>IF(ISNA(VLOOKUP(EY44,[1]Settings!$B$6:$D$45,IF(FD$4="Y",2,3),FALSE)+EZ44*IF(FD$4="Y",[1]Settings!$C$5,[1]Settings!$D$5)),0, VLOOKUP(EY44,[1]Settings!$B$6:$D$45,IF(FD$4="Y",2,3),FALSE)+EZ44*IF(FD$4="Y",[1]Settings!$C$5,[1]Settings!$D$5))</f>
        <v>0</v>
      </c>
      <c r="FB44" s="61">
        <f t="shared" ca="1" si="118"/>
        <v>0</v>
      </c>
      <c r="FC44" s="61">
        <f t="shared" ca="1" si="91"/>
        <v>2.2727272726896786E-5</v>
      </c>
      <c r="FD44" s="62">
        <f t="shared" ca="1" si="63"/>
        <v>58</v>
      </c>
      <c r="FE44" s="63"/>
      <c r="FF44" s="64">
        <f ca="1">VLOOKUP(OFFSET(FF44,0,-2),[1]Settings!$J$8:$K$27,2)</f>
        <v>0</v>
      </c>
      <c r="FG44" s="29">
        <v>8</v>
      </c>
      <c r="FH44" s="30">
        <v>1</v>
      </c>
      <c r="FI44" s="60">
        <f>IF(ISNA(VLOOKUP(FG44,[1]Settings!$B$6:$D$45,IF(FL$4="Y",2,3),FALSE)+FH44*IF(FL$4="Y",[1]Settings!$C$5,[1]Settings!$D$5)),0, VLOOKUP(FG44,[1]Settings!$B$6:$D$45,IF(FL$4="Y",2,3),FALSE)+FH44*IF(FL$4="Y",[1]Settings!$C$5,[1]Settings!$D$5))</f>
        <v>14</v>
      </c>
      <c r="FJ44" s="61">
        <f t="shared" ca="1" si="117"/>
        <v>11.76</v>
      </c>
      <c r="FK44" s="61">
        <f t="shared" ca="1" si="116"/>
        <v>11.760022727272727</v>
      </c>
      <c r="FL44" s="62">
        <f t="shared" ca="1" si="64"/>
        <v>22</v>
      </c>
      <c r="FM44" s="66"/>
      <c r="FN44" s="64">
        <f ca="1">VLOOKUP(OFFSET(FN44,0,-2),[1]Settings!$J$8:$K$27,2)</f>
        <v>0</v>
      </c>
      <c r="FO44" s="29"/>
      <c r="FP44" s="30"/>
      <c r="FQ44" s="60">
        <f>IF(ISNA(VLOOKUP(FO44,[1]Settings!$B$6:$D$45,IF(FT$4="Y",2,3),FALSE)+FP44*IF(FT$4="Y",[1]Settings!$C$5,[1]Settings!$D$5)),0, VLOOKUP(FO44,[1]Settings!$B$6:$D$45,IF(FT$4="Y",2,3),FALSE)+FP44*IF(FT$4="Y",[1]Settings!$C$5,[1]Settings!$D$5))</f>
        <v>0</v>
      </c>
      <c r="FR44" s="61">
        <f t="shared" ca="1" si="65"/>
        <v>0</v>
      </c>
      <c r="FS44" s="61">
        <f t="shared" ca="1" si="92"/>
        <v>11.760022727272727</v>
      </c>
      <c r="FT44" s="62">
        <f t="shared" ca="1" si="66"/>
        <v>21</v>
      </c>
      <c r="FU44" s="67"/>
      <c r="FV44" s="64"/>
      <c r="FW44" s="29"/>
      <c r="FX44" s="30"/>
      <c r="FY44" s="60">
        <f>IF(ISNA(VLOOKUP(FW44,[1]Settings!$B$6:$D$45,IF(GB$4="Y",2,3),FALSE)+FX44*IF(GB$4="Y",[1]Settings!$C$5,[1]Settings!$D$5)),0, VLOOKUP(FW44,[1]Settings!$B$6:$D$45,IF(GB$4="Y",2,3),FALSE)+FX44*IF(GB$4="Y",[1]Settings!$C$5,[1]Settings!$D$5))</f>
        <v>0</v>
      </c>
      <c r="FZ44" s="61">
        <f t="shared" si="93"/>
        <v>0</v>
      </c>
      <c r="GA44" s="61">
        <f t="shared" ca="1" si="94"/>
        <v>11.760022727272727</v>
      </c>
      <c r="GB44" s="62">
        <f t="shared" ca="1" si="67"/>
        <v>22</v>
      </c>
      <c r="GC44" s="67"/>
      <c r="GD44" s="64"/>
      <c r="GE44" s="29">
        <v>14</v>
      </c>
      <c r="GF44" s="30"/>
      <c r="GG44" s="60">
        <f>IF(ISNA(VLOOKUP(GE44,[1]Settings!$B$6:$D$45,IF(GJ$4="Y",2,3),FALSE)+GF44*IF(GJ$4="Y",[1]Settings!$C$5,[1]Settings!$D$5)),0, VLOOKUP(GE44,[1]Settings!$B$6:$D$45,IF(GJ$4="Y",2,3),FALSE)+GF44*IF(GJ$4="Y",[1]Settings!$C$5,[1]Settings!$D$5))</f>
        <v>7</v>
      </c>
      <c r="GH44" s="61">
        <f t="shared" si="95"/>
        <v>7</v>
      </c>
      <c r="GI44" s="61">
        <f t="shared" ca="1" si="96"/>
        <v>18.760022727272727</v>
      </c>
      <c r="GJ44" s="62">
        <f t="shared" ca="1" si="68"/>
        <v>21</v>
      </c>
      <c r="GK44" s="67"/>
      <c r="GL44" s="64"/>
      <c r="GM44" s="29"/>
      <c r="GN44" s="30"/>
      <c r="GO44" s="60">
        <f>IF(ISNA(VLOOKUP(GM44,[1]Settings!$B$6:$D$45,IF(GR$4="Y",2,3),FALSE)+GN44*IF(GR$4="Y",[1]Settings!$C$5,[1]Settings!$D$5)),0, VLOOKUP(GM44,[1]Settings!$B$6:$D$45,IF(GR$4="Y",2,3),FALSE)+GN44*IF(GR$4="Y",[1]Settings!$C$5,[1]Settings!$D$5))</f>
        <v>0</v>
      </c>
      <c r="GP44" s="61">
        <f t="shared" si="123"/>
        <v>0</v>
      </c>
      <c r="GQ44" s="61">
        <f t="shared" ca="1" si="98"/>
        <v>18.760022727272727</v>
      </c>
      <c r="GR44" s="62">
        <f t="shared" ca="1" si="69"/>
        <v>21</v>
      </c>
      <c r="GS44" s="67"/>
      <c r="GT44" s="64"/>
      <c r="GU44" s="29">
        <v>14</v>
      </c>
      <c r="GV44" s="30"/>
      <c r="GW44" s="60">
        <f>IF(ISNA(VLOOKUP(GU44,[1]Settings!$B$6:$D$45,IF(GZ$4="Y",2,3),FALSE)+GV44*IF(GZ$4="Y",[1]Settings!$C$5,[1]Settings!$D$5)),0, VLOOKUP(GU44,[1]Settings!$B$6:$D$45,IF(GZ$4="Y",2,3),FALSE)+GV44*IF(GZ$4="Y",[1]Settings!$C$5,[1]Settings!$D$5))</f>
        <v>7</v>
      </c>
      <c r="GX44" s="61">
        <f t="shared" si="124"/>
        <v>7</v>
      </c>
      <c r="GY44" s="61">
        <f t="shared" ca="1" si="100"/>
        <v>14.000022727272727</v>
      </c>
      <c r="GZ44" s="65">
        <f t="shared" ca="1" si="70"/>
        <v>25</v>
      </c>
      <c r="HA44" s="66"/>
      <c r="HB44" s="64"/>
      <c r="HC44" s="29">
        <v>5</v>
      </c>
      <c r="HD44" s="30">
        <v>1</v>
      </c>
      <c r="HE44" s="60">
        <f>IF(ISNA(VLOOKUP(HC44,[1]Settings!$B$6:$D$45,IF(HH$4="Y",2,3),FALSE)+HD44*IF(HH$4="Y",[1]Settings!$C$5,[1]Settings!$D$5)),0, VLOOKUP(HC44,[1]Settings!$B$6:$D$45,IF(HH$4="Y",2,3),FALSE)+HD44*IF(HH$4="Y",[1]Settings!$C$5,[1]Settings!$D$5))</f>
        <v>17</v>
      </c>
      <c r="HF44" s="61">
        <f t="shared" si="71"/>
        <v>17</v>
      </c>
      <c r="HG44" s="61">
        <f t="shared" ca="1" si="101"/>
        <v>31.000022727272729</v>
      </c>
      <c r="HH44" s="62">
        <f t="shared" ca="1" si="72"/>
        <v>12</v>
      </c>
      <c r="HI44" s="67"/>
      <c r="HJ44" s="64"/>
      <c r="HK44" s="29">
        <v>7</v>
      </c>
      <c r="HL44" s="30"/>
      <c r="HM44" s="60">
        <f>IF(ISNA(VLOOKUP(HK44,[1]Settings!$B$6:$D$45,IF(HP$4="Y",2,3),FALSE)+HL44*IF(HP$4="Y",[1]Settings!$C$5,[1]Settings!$D$5)),0, VLOOKUP(HK44,[1]Settings!$B$6:$D$45,IF(HP$4="Y",2,3),FALSE)+HL44*IF(HP$4="Y",[1]Settings!$C$5,[1]Settings!$D$5))</f>
        <v>14</v>
      </c>
      <c r="HN44" s="61">
        <f t="shared" si="73"/>
        <v>14</v>
      </c>
      <c r="HO44" s="61">
        <f t="shared" ca="1" si="102"/>
        <v>38.000022727272729</v>
      </c>
      <c r="HP44" s="62">
        <f t="shared" ca="1" si="74"/>
        <v>10</v>
      </c>
      <c r="HQ44" s="67"/>
      <c r="HR44" s="64"/>
      <c r="HS44" s="29">
        <v>10</v>
      </c>
      <c r="HT44" s="30"/>
      <c r="HU44" s="60">
        <f>IF(ISNA(VLOOKUP(HS44,[1]Settings!$B$6:$D$45,IF(HX$4="Y",2,3),FALSE)+HT44*IF(HX$4="Y",[1]Settings!$C$5,[1]Settings!$D$5)),0, VLOOKUP(HS44,[1]Settings!$B$6:$D$45,IF(HX$4="Y",2,3),FALSE)+HT44*IF(HX$4="Y",[1]Settings!$C$5,[1]Settings!$D$5))</f>
        <v>11</v>
      </c>
      <c r="HV44" s="61">
        <f t="shared" si="75"/>
        <v>11</v>
      </c>
      <c r="HW44" s="61">
        <f t="shared" ca="1" si="103"/>
        <v>49.000022727272729</v>
      </c>
      <c r="HX44" s="62">
        <f t="shared" ca="1" si="76"/>
        <v>5</v>
      </c>
      <c r="HY44" s="67"/>
      <c r="HZ44" s="64"/>
      <c r="IA44" s="29">
        <v>15</v>
      </c>
      <c r="IB44" s="30"/>
      <c r="IC44" s="60">
        <f>IF(ISNA(VLOOKUP(IA44,[1]Settings!$B$6:$D$45,IF(IF$4="Y",2,3),FALSE)+IB44*IF(IF$4="Y",[1]Settings!$C$5,[1]Settings!$D$5)),0, VLOOKUP(IA44,[1]Settings!$B$6:$D$45,IF(IF$4="Y",2,3),FALSE)+IB44*IF(IF$4="Y",[1]Settings!$C$5,[1]Settings!$D$5))</f>
        <v>6</v>
      </c>
      <c r="ID44" s="61">
        <f t="shared" si="128"/>
        <v>6</v>
      </c>
      <c r="IE44" s="61">
        <f t="shared" ca="1" si="104"/>
        <v>48.000022727272729</v>
      </c>
      <c r="IF44" s="62">
        <f t="shared" ca="1" si="78"/>
        <v>7</v>
      </c>
      <c r="IG44" s="66"/>
      <c r="IH44" s="64"/>
      <c r="II44" s="29"/>
      <c r="IJ44" s="30"/>
      <c r="IK44" s="60">
        <f>IF(ISNA(VLOOKUP(II44,[1]Settings!$B$6:$D$45,IF(IN$4="Y",2,3),FALSE)+IJ44*IF(IN$4="Y",[1]Settings!$C$5,[1]Settings!$D$5)),0, VLOOKUP(II44,[1]Settings!$B$6:$D$45,IF(IN$4="Y",2,3),FALSE)+IJ44*IF(IN$4="Y",[1]Settings!$C$5,[1]Settings!$D$5))</f>
        <v>0</v>
      </c>
      <c r="IL44" s="61">
        <f t="shared" si="125"/>
        <v>0</v>
      </c>
      <c r="IM44" s="61">
        <f t="shared" ca="1" si="105"/>
        <v>31.000022727272729</v>
      </c>
      <c r="IN44" s="62">
        <f t="shared" ca="1" si="80"/>
        <v>12</v>
      </c>
      <c r="IO44" s="67"/>
      <c r="IP44" s="64"/>
      <c r="IQ44" s="29">
        <v>5</v>
      </c>
      <c r="IR44" s="30"/>
      <c r="IS44" s="60">
        <f>IF(ISNA(VLOOKUP(IQ44,[1]Settings!$B$6:$D$45,IF(IV$4="Y",2,3),FALSE)+IR44*IF(IV$4="Y",[1]Settings!$C$5,[1]Settings!$D$5)),0, VLOOKUP(IQ44,[1]Settings!$B$6:$D$45,IF(IV$4="Y",2,3),FALSE)+IR44*IF(IV$4="Y",[1]Settings!$C$5,[1]Settings!$D$5))</f>
        <v>16</v>
      </c>
      <c r="IT44" s="61">
        <f t="shared" si="81"/>
        <v>16</v>
      </c>
      <c r="IU44" s="61">
        <f t="shared" ca="1" si="106"/>
        <v>33.000022727272729</v>
      </c>
      <c r="IV44" s="62">
        <f t="shared" ca="1" si="82"/>
        <v>9</v>
      </c>
      <c r="IW44" s="67"/>
      <c r="IX44" s="64"/>
      <c r="IY44" s="29">
        <v>5</v>
      </c>
      <c r="IZ44" s="30"/>
      <c r="JA44" s="60">
        <f>IF(ISNA(VLOOKUP(IY44,[1]Settings!$B$6:$D$45,IF(JD$4="Y",2,3),FALSE)+IZ44*IF(JD$4="Y",[1]Settings!$C$5,[1]Settings!$D$5)),0, VLOOKUP(IY44,[1]Settings!$B$6:$D$45,IF(JD$4="Y",2,3),FALSE)+IZ44*IF(JD$4="Y",[1]Settings!$C$5,[1]Settings!$D$5))</f>
        <v>16</v>
      </c>
      <c r="JB44" s="61">
        <f t="shared" si="129"/>
        <v>16</v>
      </c>
      <c r="JC44" s="61">
        <f t="shared" ca="1" si="107"/>
        <v>38.000022727272729</v>
      </c>
      <c r="JD44" s="62">
        <f t="shared" ca="1" si="84"/>
        <v>7</v>
      </c>
      <c r="JE44" s="67"/>
      <c r="JF44" s="64"/>
      <c r="JG44" s="29"/>
      <c r="JH44" s="30"/>
      <c r="JI44" s="60">
        <f>IF(ISNA(VLOOKUP(JG44,[1]Settings!$B$6:$D$45,IF(JL$4="Y",2,3),FALSE)+JH44*IF(JL$4="Y",[1]Settings!$C$5,[1]Settings!$D$5)),0, VLOOKUP(JG44,[1]Settings!$B$6:$D$45,IF(JL$4="Y",2,3),FALSE)+JH44*IF(JL$4="Y",[1]Settings!$C$5,[1]Settings!$D$5))</f>
        <v>0</v>
      </c>
      <c r="JJ44" s="61">
        <f t="shared" si="130"/>
        <v>0</v>
      </c>
      <c r="JK44" s="61">
        <f t="shared" ca="1" si="108"/>
        <v>32.000022727272729</v>
      </c>
      <c r="JL44" s="62">
        <f t="shared" ca="1" si="86"/>
        <v>9</v>
      </c>
    </row>
    <row r="45" spans="1:272">
      <c r="A45" s="59" t="s">
        <v>125</v>
      </c>
      <c r="B45" s="59"/>
      <c r="D45" s="30"/>
      <c r="E45" s="60">
        <f>IF(ISNA(VLOOKUP(C45,[1]Settings!$B$6:$D$45,IF(H$4="Y",2,3),FALSE)+D45*IF(H$4="Y",[1]Settings!$C$5,[1]Settings!$D$5)),0, VLOOKUP(C45,[1]Settings!$B$6:$D$45,IF(H$4="Y",2,3),FALSE)+D45*IF(H$4="Y",[1]Settings!$C$5,[1]Settings!$D$5))</f>
        <v>0</v>
      </c>
      <c r="F45" s="61">
        <f t="shared" si="0"/>
        <v>0</v>
      </c>
      <c r="G45" s="61">
        <f t="shared" si="1"/>
        <v>2.2222222222222223E-5</v>
      </c>
      <c r="H45" s="62">
        <f t="shared" si="2"/>
        <v>47</v>
      </c>
      <c r="I45" s="63" t="str">
        <f>IF(K45&gt;0,"+","")</f>
        <v/>
      </c>
      <c r="J45" s="64">
        <f ca="1">VLOOKUP(OFFSET(J45,0,-2),[1]Settings!$F$8:$G$27,2)</f>
        <v>0</v>
      </c>
      <c r="L45" s="30"/>
      <c r="M45" s="60">
        <f>IF(ISNA(VLOOKUP(K45,[1]Settings!$B$6:$D$45,IF(P$4="Y",2,3),FALSE)+L45*IF(P$4="Y",[1]Settings!$C$5,[1]Settings!$D$5)),0, VLOOKUP(K45,[1]Settings!$B$6:$D$45,IF(P$4="Y",2,3),FALSE)+L45*IF(P$4="Y",[1]Settings!$C$5,[1]Settings!$D$5))</f>
        <v>0</v>
      </c>
      <c r="N45" s="61">
        <f t="shared" si="4"/>
        <v>0</v>
      </c>
      <c r="O45" s="61">
        <f t="shared" ca="1" si="5"/>
        <v>2.2222222222222223E-5</v>
      </c>
      <c r="P45" s="62">
        <f t="shared" ca="1" si="6"/>
        <v>47</v>
      </c>
      <c r="Q45" s="63" t="str">
        <f>IF(S45&gt;0,"+","")</f>
        <v/>
      </c>
      <c r="R45" s="64">
        <f ca="1">VLOOKUP(OFFSET(R45,0,-2),[1]Settings!$F$8:$G$27,2)</f>
        <v>0</v>
      </c>
      <c r="T45" s="30"/>
      <c r="U45" s="60">
        <f>IF(ISNA(VLOOKUP(S45,[1]Settings!$B$6:$D$45,IF(X$4="Y",2,3),FALSE)+T45*IF(X$4="Y",[1]Settings!$C$5,[1]Settings!$D$5)),0, VLOOKUP(S45,[1]Settings!$B$6:$D$45,IF(X$4="Y",2,3),FALSE)+T45*IF(X$4="Y",[1]Settings!$C$5,[1]Settings!$D$5))</f>
        <v>0</v>
      </c>
      <c r="V45" s="61">
        <f t="shared" si="8"/>
        <v>0</v>
      </c>
      <c r="W45" s="61">
        <f t="shared" ca="1" si="9"/>
        <v>2.2222222222222223E-5</v>
      </c>
      <c r="X45" s="62">
        <f t="shared" ca="1" si="10"/>
        <v>48</v>
      </c>
      <c r="Y45" s="63" t="str">
        <f>IF(AA45&gt;0,"+","")</f>
        <v/>
      </c>
      <c r="Z45" s="64">
        <f ca="1">VLOOKUP(OFFSET(Z45,0,-2),[1]Settings!$F$8:$G$27,2)</f>
        <v>0</v>
      </c>
      <c r="AB45" s="30"/>
      <c r="AC45" s="60">
        <f>IF(ISNA(VLOOKUP(AA45,[1]Settings!$B$6:$D$45,IF(AF$4="Y",2,3),FALSE)+AB45*IF(AF$4="Y",[1]Settings!$C$5,[1]Settings!$D$5)),0, VLOOKUP(AA45,[1]Settings!$B$6:$D$45,IF(AF$4="Y",2,3),FALSE)+AB45*IF(AF$4="Y",[1]Settings!$C$5,[1]Settings!$D$5))</f>
        <v>0</v>
      </c>
      <c r="AD45" s="61">
        <f t="shared" si="12"/>
        <v>0</v>
      </c>
      <c r="AE45" s="61">
        <f t="shared" ca="1" si="13"/>
        <v>2.2222222222222223E-5</v>
      </c>
      <c r="AF45" s="62">
        <f t="shared" ca="1" si="14"/>
        <v>49</v>
      </c>
      <c r="AG45" s="63" t="str">
        <f>IF(AI45&gt;0,"+","")</f>
        <v/>
      </c>
      <c r="AH45" s="64">
        <f ca="1">VLOOKUP(OFFSET(AH45,0,-2),[1]Settings!$F$8:$G$27,2)</f>
        <v>0</v>
      </c>
      <c r="AJ45" s="30"/>
      <c r="AK45" s="60">
        <f>IF(ISNA(VLOOKUP(AI45,[1]Settings!$B$6:$D$45,IF(AN$4="Y",2,3),FALSE)+AJ45*IF(AN$4="Y",[1]Settings!$C$5,[1]Settings!$D$5)),0, VLOOKUP(AI45,[1]Settings!$B$6:$D$45,IF(AN$4="Y",2,3),FALSE)+AJ45*IF(AN$4="Y",[1]Settings!$C$5,[1]Settings!$D$5))</f>
        <v>0</v>
      </c>
      <c r="AL45" s="61">
        <f t="shared" si="16"/>
        <v>0</v>
      </c>
      <c r="AM45" s="61">
        <f t="shared" ca="1" si="17"/>
        <v>2.2222222222222223E-5</v>
      </c>
      <c r="AN45" s="62">
        <f t="shared" ca="1" si="18"/>
        <v>49</v>
      </c>
      <c r="AO45" s="63" t="str">
        <f>IF(AQ45&gt;0,"+","")</f>
        <v/>
      </c>
      <c r="AP45" s="64">
        <f ca="1">VLOOKUP(OFFSET(AP45,0,-2),[1]Settings!$F$8:$G$27,2)</f>
        <v>0</v>
      </c>
      <c r="AR45" s="30"/>
      <c r="AS45" s="60">
        <f>IF(ISNA(VLOOKUP(AQ45,[1]Settings!$B$6:$D$45,IF(AV$4="Y",2,3),FALSE)+AR45*IF(AV$4="Y",[1]Settings!$C$5,[1]Settings!$D$5)),0, VLOOKUP(AQ45,[1]Settings!$B$6:$D$45,IF(AV$4="Y",2,3),FALSE)+AR45*IF(AV$4="Y",[1]Settings!$C$5,[1]Settings!$D$5))</f>
        <v>0</v>
      </c>
      <c r="AT45" s="61">
        <f t="shared" si="20"/>
        <v>0</v>
      </c>
      <c r="AU45" s="61">
        <f t="shared" ca="1" si="21"/>
        <v>2.2222222222222223E-5</v>
      </c>
      <c r="AV45" s="62">
        <f t="shared" ca="1" si="22"/>
        <v>50</v>
      </c>
      <c r="AW45" s="63" t="str">
        <f>IF(AY45&gt;0,"+","")</f>
        <v/>
      </c>
      <c r="AX45" s="64">
        <f ca="1">VLOOKUP(OFFSET(AX45,0,-2),[1]Settings!$F$8:$G$27,2)</f>
        <v>0</v>
      </c>
      <c r="AZ45" s="30"/>
      <c r="BA45" s="60">
        <f>IF(ISNA(VLOOKUP(AY45,[1]Settings!$B$6:$D$45,IF(BD$4="Y",2,3),FALSE)+AZ45*IF(BD$4="Y",[1]Settings!$C$5,[1]Settings!$D$5)),0, VLOOKUP(AY45,[1]Settings!$B$6:$D$45,IF(BD$4="Y",2,3),FALSE)+AZ45*IF(BD$4="Y",[1]Settings!$C$5,[1]Settings!$D$5))</f>
        <v>0</v>
      </c>
      <c r="BB45" s="61">
        <f t="shared" si="24"/>
        <v>0</v>
      </c>
      <c r="BC45" s="61">
        <f t="shared" ca="1" si="25"/>
        <v>2.2222222222222223E-5</v>
      </c>
      <c r="BD45" s="62">
        <f t="shared" ca="1" si="26"/>
        <v>50</v>
      </c>
      <c r="BE45" s="63" t="str">
        <f>IF(BG45&gt;0,"+","")</f>
        <v/>
      </c>
      <c r="BF45" s="64">
        <f ca="1">VLOOKUP(OFFSET(BF45,0,-2),[1]Settings!$F$8:$G$27,2)</f>
        <v>0</v>
      </c>
      <c r="BH45" s="30"/>
      <c r="BI45" s="60">
        <f>IF(ISNA(VLOOKUP(BG45,[1]Settings!$B$6:$D$45,IF(BL$4="Y",2,3),FALSE)+BH45*IF(BL$4="Y",[1]Settings!$C$5,[1]Settings!$D$5)),0, VLOOKUP(BG45,[1]Settings!$B$6:$D$45,IF(BL$4="Y",2,3),FALSE)+BH45*IF(BL$4="Y",[1]Settings!$C$5,[1]Settings!$D$5))</f>
        <v>0</v>
      </c>
      <c r="BJ45" s="61">
        <f t="shared" si="28"/>
        <v>0</v>
      </c>
      <c r="BK45" s="61">
        <f t="shared" ca="1" si="29"/>
        <v>2.2222222222222223E-5</v>
      </c>
      <c r="BL45" s="62">
        <f t="shared" ca="1" si="30"/>
        <v>51</v>
      </c>
      <c r="BM45" s="63" t="str">
        <f>IF(BO45&gt;0,"+","")</f>
        <v/>
      </c>
      <c r="BN45" s="64">
        <f ca="1">VLOOKUP(OFFSET(BN45,0,-2),[1]Settings!$F$8:$G$27,2)</f>
        <v>0</v>
      </c>
      <c r="BP45" s="30"/>
      <c r="BQ45" s="60">
        <f>IF(ISNA(VLOOKUP(BO45,[1]Settings!$B$6:$D$45,IF(BT$4="Y",2,3),FALSE)+BP45*IF(BT$4="Y",[1]Settings!$C$5,[1]Settings!$D$5)),0, VLOOKUP(BO45,[1]Settings!$B$6:$D$45,IF(BT$4="Y",2,3),FALSE)+BP45*IF(BT$4="Y",[1]Settings!$C$5,[1]Settings!$D$5))</f>
        <v>0</v>
      </c>
      <c r="BR45" s="61">
        <f t="shared" si="32"/>
        <v>0</v>
      </c>
      <c r="BS45" s="61">
        <f t="shared" ca="1" si="33"/>
        <v>2.2222222222222223E-5</v>
      </c>
      <c r="BT45" s="62">
        <f t="shared" ca="1" si="34"/>
        <v>52</v>
      </c>
      <c r="BU45" s="63" t="str">
        <f>IF(BW45&gt;0,"+","")</f>
        <v/>
      </c>
      <c r="BV45" s="64">
        <f ca="1">VLOOKUP(OFFSET(BV45,0,-2),[1]Settings!$F$8:$G$27,2)</f>
        <v>0</v>
      </c>
      <c r="BX45" s="30"/>
      <c r="BY45" s="60">
        <f>IF(ISNA(VLOOKUP(BW45,[1]Settings!$B$6:$D$45,IF(CB$4="Y",2,3),FALSE)+BX45*IF(CB$4="Y",[1]Settings!$C$5,[1]Settings!$D$5)),0, VLOOKUP(BW45,[1]Settings!$B$6:$D$45,IF(CB$4="Y",2,3),FALSE)+BX45*IF(CB$4="Y",[1]Settings!$C$5,[1]Settings!$D$5))</f>
        <v>0</v>
      </c>
      <c r="BZ45" s="61">
        <f t="shared" si="36"/>
        <v>0</v>
      </c>
      <c r="CA45" s="61">
        <f t="shared" ca="1" si="37"/>
        <v>2.2222222222222223E-5</v>
      </c>
      <c r="CB45" s="62">
        <f t="shared" ca="1" si="38"/>
        <v>56</v>
      </c>
      <c r="CC45" s="63" t="str">
        <f>IF(CE45&gt;0,"+","")</f>
        <v/>
      </c>
      <c r="CD45" s="64">
        <f ca="1">VLOOKUP(OFFSET(CD45,0,-2),[1]Settings!$F$8:$G$27,2)</f>
        <v>0</v>
      </c>
      <c r="CF45" s="30"/>
      <c r="CG45" s="60">
        <f>IF(ISNA(VLOOKUP(CE45,[1]Settings!$B$6:$D$45,IF(CJ$4="Y",2,3),FALSE)+CF45*IF(CJ$4="Y",[1]Settings!$C$5,[1]Settings!$D$5)),0, VLOOKUP(CE45,[1]Settings!$B$6:$D$45,IF(CJ$4="Y",2,3),FALSE)+CF45*IF(CJ$4="Y",[1]Settings!$C$5,[1]Settings!$D$5))</f>
        <v>0</v>
      </c>
      <c r="CH45" s="61">
        <f t="shared" si="40"/>
        <v>0</v>
      </c>
      <c r="CI45" s="61">
        <f t="shared" ca="1" si="41"/>
        <v>2.2222222222222223E-5</v>
      </c>
      <c r="CJ45" s="65">
        <f t="shared" ca="1" si="42"/>
        <v>60</v>
      </c>
      <c r="CK45" s="66" t="str">
        <f>IF(CM45&gt;0,"+","")</f>
        <v/>
      </c>
      <c r="CL45" s="64">
        <f ca="1">VLOOKUP(OFFSET(CL45,0,-2),[1]Settings!$J$8:$K$27,2)</f>
        <v>0</v>
      </c>
      <c r="CN45" s="30"/>
      <c r="CO45" s="60">
        <f>IF(ISNA(VLOOKUP(CM45,[1]Settings!$B$6:$D$45,IF(CR$4="Y",2,3),FALSE)+CN45*IF(CR$4="Y",[1]Settings!$C$5,[1]Settings!$D$5)),0, VLOOKUP(CM45,[1]Settings!$B$6:$D$45,IF(CR$4="Y",2,3),FALSE)+CN45*IF(CR$4="Y",[1]Settings!$C$5,[1]Settings!$D$5))</f>
        <v>0</v>
      </c>
      <c r="CP45" s="61">
        <f t="shared" ca="1" si="43"/>
        <v>0</v>
      </c>
      <c r="CQ45" s="61">
        <f t="shared" ca="1" si="44"/>
        <v>2.2222222222222223E-5</v>
      </c>
      <c r="CR45" s="65">
        <f t="shared" ca="1" si="45"/>
        <v>61</v>
      </c>
      <c r="CS45" s="63" t="str">
        <f>IF(CU45&gt;0,"+","")</f>
        <v/>
      </c>
      <c r="CT45" s="64">
        <f ca="1">VLOOKUP(OFFSET(CT45,0,-2),[1]Settings!$J$8:$K$27,2)</f>
        <v>0</v>
      </c>
      <c r="CU45" s="29"/>
      <c r="CV45" s="30"/>
      <c r="CW45" s="60">
        <f>IF(ISNA(VLOOKUP(CU45,[1]Settings!$B$6:$D$45,IF(CZ$4="Y",2,3),FALSE)+CV45*IF(CZ$4="Y",[1]Settings!$C$5,[1]Settings!$D$5)),0, VLOOKUP(CU45,[1]Settings!$B$6:$D$45,IF(CZ$4="Y",2,3),FALSE)+CV45*IF(CZ$4="Y",[1]Settings!$C$5,[1]Settings!$D$5))</f>
        <v>0</v>
      </c>
      <c r="CX45" s="61">
        <f t="shared" ca="1" si="46"/>
        <v>0</v>
      </c>
      <c r="CY45" s="61">
        <f t="shared" ca="1" si="47"/>
        <v>2.2222222222222223E-5</v>
      </c>
      <c r="CZ45" s="62">
        <f t="shared" ca="1" si="48"/>
        <v>63</v>
      </c>
      <c r="DA45" s="63" t="str">
        <f>IF(DC45&gt;0,"+","")</f>
        <v/>
      </c>
      <c r="DB45" s="64">
        <f ca="1">VLOOKUP(OFFSET(DB45,0,-2),[1]Settings!$J$8:$K$27,2)</f>
        <v>0</v>
      </c>
      <c r="DC45" s="29"/>
      <c r="DD45" s="30"/>
      <c r="DE45" s="60">
        <f>IF(ISNA(VLOOKUP(DC45,[1]Settings!$B$6:$D$45,IF(DH$4="Y",2,3),FALSE)+DD45*IF(DH$4="Y",[1]Settings!$C$5,[1]Settings!$D$5)),0, VLOOKUP(DC45,[1]Settings!$B$6:$D$45,IF(DH$4="Y",2,3),FALSE)+DD45*IF(DH$4="Y",[1]Settings!$C$5,[1]Settings!$D$5))</f>
        <v>0</v>
      </c>
      <c r="DF45" s="61">
        <f t="shared" ca="1" si="49"/>
        <v>0</v>
      </c>
      <c r="DG45" s="61">
        <f t="shared" ca="1" si="50"/>
        <v>2.2222222222222223E-5</v>
      </c>
      <c r="DH45" s="62">
        <f t="shared" ca="1" si="51"/>
        <v>64</v>
      </c>
      <c r="DI45" s="63" t="str">
        <f>IF(DK45&gt;0,"+","")</f>
        <v/>
      </c>
      <c r="DJ45" s="64">
        <f ca="1">VLOOKUP(OFFSET(DJ45,0,-2),[1]Settings!$J$8:$K$27,2)</f>
        <v>0</v>
      </c>
      <c r="DK45" s="29"/>
      <c r="DL45" s="30"/>
      <c r="DM45" s="60">
        <f>IF(ISNA(VLOOKUP(DK45,[1]Settings!$B$6:$D$45,IF(DP$4="Y",2,3),FALSE)+DL45*IF(DP$4="Y",[1]Settings!$C$5,[1]Settings!$D$5)),0, VLOOKUP(DK45,[1]Settings!$B$6:$D$45,IF(DP$4="Y",2,3),FALSE)+DL45*IF(DP$4="Y",[1]Settings!$C$5,[1]Settings!$D$5))</f>
        <v>0</v>
      </c>
      <c r="DN45" s="61">
        <f t="shared" ca="1" si="52"/>
        <v>0</v>
      </c>
      <c r="DO45" s="61">
        <f t="shared" ca="1" si="53"/>
        <v>2.2222222222222223E-5</v>
      </c>
      <c r="DP45" s="62">
        <f t="shared" ca="1" si="54"/>
        <v>62</v>
      </c>
      <c r="DQ45" s="63" t="str">
        <f>IF(DS45&gt;0,"+","")</f>
        <v/>
      </c>
      <c r="DR45" s="64">
        <f ca="1">VLOOKUP(OFFSET(DR45,0,-2),[1]Settings!$J$8:$K$27,2)</f>
        <v>0</v>
      </c>
      <c r="DS45" s="29"/>
      <c r="DT45" s="30"/>
      <c r="DU45" s="60">
        <f>IF(ISNA(VLOOKUP(DS45,[1]Settings!$B$6:$D$45,IF(DX$4="Y",2,3),FALSE)+DT45*IF(DX$4="Y",[1]Settings!$C$5,[1]Settings!$D$5)),0, VLOOKUP(DS45,[1]Settings!$B$6:$D$45,IF(DX$4="Y",2,3),FALSE)+DT45*IF(DX$4="Y",[1]Settings!$C$5,[1]Settings!$D$5))</f>
        <v>0</v>
      </c>
      <c r="DV45" s="61">
        <f t="shared" ca="1" si="55"/>
        <v>0</v>
      </c>
      <c r="DW45" s="61">
        <f t="shared" ca="1" si="87"/>
        <v>2.2222222222222223E-5</v>
      </c>
      <c r="DX45" s="62">
        <f t="shared" ca="1" si="56"/>
        <v>62</v>
      </c>
      <c r="DY45" s="63" t="str">
        <f>IF(EA45&gt;0,"+","")</f>
        <v/>
      </c>
      <c r="DZ45" s="64">
        <f ca="1">VLOOKUP(OFFSET(DZ45,0,-2),[1]Settings!$J$8:$K$27,2)</f>
        <v>0</v>
      </c>
      <c r="EA45" s="29"/>
      <c r="EB45" s="30"/>
      <c r="EC45" s="60">
        <f>IF(ISNA(VLOOKUP(EA45,[1]Settings!$B$6:$D$45,IF(EF$4="Y",2,3),FALSE)+EB45*IF(EF$4="Y",[1]Settings!$C$5,[1]Settings!$D$5)),0, VLOOKUP(EA45,[1]Settings!$B$6:$D$45,IF(EF$4="Y",2,3),FALSE)+EB45*IF(EF$4="Y",[1]Settings!$C$5,[1]Settings!$D$5))</f>
        <v>0</v>
      </c>
      <c r="ED45" s="61">
        <f t="shared" ca="1" si="88"/>
        <v>0</v>
      </c>
      <c r="EE45" s="61">
        <f t="shared" ca="1" si="57"/>
        <v>2.2222222222222223E-5</v>
      </c>
      <c r="EF45" s="65">
        <f t="shared" ca="1" si="58"/>
        <v>58</v>
      </c>
      <c r="EG45" s="66" t="str">
        <f>IF(EI45&gt;0,"+","")</f>
        <v/>
      </c>
      <c r="EH45" s="64">
        <f ca="1">VLOOKUP(OFFSET(EH45,0,-2),[1]Settings!$J$8:$K$27,2)</f>
        <v>0</v>
      </c>
      <c r="EI45" s="29"/>
      <c r="EJ45" s="30"/>
      <c r="EK45" s="60">
        <f>IF(ISNA(VLOOKUP(EI45,[1]Settings!$B$6:$D$45,IF(EN$4="Y",2,3),FALSE)+EJ45*IF(EN$4="Y",[1]Settings!$C$5,[1]Settings!$D$5)),0, VLOOKUP(EI45,[1]Settings!$B$6:$D$45,IF(EN$4="Y",2,3),FALSE)+EJ45*IF(EN$4="Y",[1]Settings!$C$5,[1]Settings!$D$5))</f>
        <v>0</v>
      </c>
      <c r="EL45" s="61">
        <f t="shared" ca="1" si="89"/>
        <v>0</v>
      </c>
      <c r="EM45" s="61">
        <f t="shared" ca="1" si="115"/>
        <v>2.2222222222222223E-5</v>
      </c>
      <c r="EN45" s="65">
        <f t="shared" ca="1" si="59"/>
        <v>60</v>
      </c>
      <c r="EO45" s="63" t="str">
        <f>IF(EQ45&gt;0,"+","")</f>
        <v/>
      </c>
      <c r="EP45" s="64">
        <f ca="1">VLOOKUP(OFFSET(EP45,0,-2),[1]Settings!$J$8:$K$27,2)</f>
        <v>0</v>
      </c>
      <c r="EQ45" s="29"/>
      <c r="ER45" s="30"/>
      <c r="ES45" s="60">
        <f>IF(ISNA(VLOOKUP(EQ45,[1]Settings!$B$6:$D$45,IF(EV$4="Y",2,3),FALSE)+ER45*IF(EV$4="Y",[1]Settings!$C$5,[1]Settings!$D$5)),0, VLOOKUP(EQ45,[1]Settings!$B$6:$D$45,IF(EV$4="Y",2,3),FALSE)+ER45*IF(EV$4="Y",[1]Settings!$C$5,[1]Settings!$D$5))</f>
        <v>0</v>
      </c>
      <c r="ET45" s="61">
        <f t="shared" ca="1" si="60"/>
        <v>0</v>
      </c>
      <c r="EU45" s="61">
        <f t="shared" ca="1" si="90"/>
        <v>2.2222222222222223E-5</v>
      </c>
      <c r="EV45" s="62">
        <f t="shared" ca="1" si="61"/>
        <v>61</v>
      </c>
      <c r="EW45" s="63" t="str">
        <f>IF(EY45&gt;0,"+","")</f>
        <v/>
      </c>
      <c r="EX45" s="64">
        <f ca="1">VLOOKUP(OFFSET(EX45,0,-2),[1]Settings!$J$8:$K$27,2)</f>
        <v>0</v>
      </c>
      <c r="EY45" s="29"/>
      <c r="EZ45" s="30"/>
      <c r="FA45" s="60">
        <f>IF(ISNA(VLOOKUP(EY45,[1]Settings!$B$6:$D$45,IF(FD$4="Y",2,3),FALSE)+EZ45*IF(FD$4="Y",[1]Settings!$C$5,[1]Settings!$D$5)),0, VLOOKUP(EY45,[1]Settings!$B$6:$D$45,IF(FD$4="Y",2,3),FALSE)+EZ45*IF(FD$4="Y",[1]Settings!$C$5,[1]Settings!$D$5))</f>
        <v>0</v>
      </c>
      <c r="FB45" s="61">
        <f t="shared" ca="1" si="118"/>
        <v>0</v>
      </c>
      <c r="FC45" s="61">
        <f t="shared" ca="1" si="91"/>
        <v>2.2222222222222223E-5</v>
      </c>
      <c r="FD45" s="62">
        <f t="shared" ca="1" si="63"/>
        <v>59</v>
      </c>
      <c r="FE45" s="63" t="str">
        <f>IF(FG45&gt;0,"+","")</f>
        <v/>
      </c>
      <c r="FF45" s="64">
        <f ca="1">VLOOKUP(OFFSET(FF45,0,-2),[1]Settings!$J$8:$K$27,2)</f>
        <v>0</v>
      </c>
      <c r="FG45" s="29"/>
      <c r="FH45" s="30"/>
      <c r="FI45" s="60">
        <f>IF(ISNA(VLOOKUP(FG45,[1]Settings!$B$6:$D$45,IF(FL$4="Y",2,3),FALSE)+FH45*IF(FL$4="Y",[1]Settings!$C$5,[1]Settings!$D$5)),0, VLOOKUP(FG45,[1]Settings!$B$6:$D$45,IF(FL$4="Y",2,3),FALSE)+FH45*IF(FL$4="Y",[1]Settings!$C$5,[1]Settings!$D$5))</f>
        <v>0</v>
      </c>
      <c r="FJ45" s="61">
        <f t="shared" ca="1" si="117"/>
        <v>0</v>
      </c>
      <c r="FK45" s="61">
        <f t="shared" ca="1" si="116"/>
        <v>2.2222222222222223E-5</v>
      </c>
      <c r="FL45" s="62">
        <f t="shared" ca="1" si="64"/>
        <v>57</v>
      </c>
      <c r="FM45" s="66" t="str">
        <f>IF(FO45&gt;0,"+","")</f>
        <v/>
      </c>
      <c r="FN45" s="64">
        <f ca="1">VLOOKUP(OFFSET(FN45,0,-2),[1]Settings!$J$8:$K$27,2)</f>
        <v>0</v>
      </c>
      <c r="FO45" s="29"/>
      <c r="FP45" s="30"/>
      <c r="FQ45" s="60">
        <f>IF(ISNA(VLOOKUP(FO45,[1]Settings!$B$6:$D$45,IF(FT$4="Y",2,3),FALSE)+FP45*IF(FT$4="Y",[1]Settings!$C$5,[1]Settings!$D$5)),0, VLOOKUP(FO45,[1]Settings!$B$6:$D$45,IF(FT$4="Y",2,3),FALSE)+FP45*IF(FT$4="Y",[1]Settings!$C$5,[1]Settings!$D$5))</f>
        <v>0</v>
      </c>
      <c r="FR45" s="61">
        <f t="shared" ca="1" si="65"/>
        <v>0</v>
      </c>
      <c r="FS45" s="61">
        <f t="shared" ca="1" si="92"/>
        <v>2.2222222222222223E-5</v>
      </c>
      <c r="FT45" s="62">
        <f t="shared" ca="1" si="66"/>
        <v>57</v>
      </c>
      <c r="FU45" s="67" t="str">
        <f>IF(FW45&gt;0,"+","")</f>
        <v/>
      </c>
      <c r="FV45" s="64">
        <f ca="1">VLOOKUP(OFFSET(FV45,0,-2),[1]Settings!$J$8:$K$27,2)</f>
        <v>0</v>
      </c>
      <c r="FW45" s="29"/>
      <c r="FX45" s="30"/>
      <c r="FY45" s="60">
        <f>IF(ISNA(VLOOKUP(FW45,[1]Settings!$B$6:$D$45,IF(GB$4="Y",2,3),FALSE)+FX45*IF(GB$4="Y",[1]Settings!$C$5,[1]Settings!$D$5)),0, VLOOKUP(FW45,[1]Settings!$B$6:$D$45,IF(GB$4="Y",2,3),FALSE)+FX45*IF(GB$4="Y",[1]Settings!$C$5,[1]Settings!$D$5))</f>
        <v>0</v>
      </c>
      <c r="FZ45" s="61">
        <f t="shared" si="93"/>
        <v>0</v>
      </c>
      <c r="GA45" s="61">
        <f t="shared" ca="1" si="94"/>
        <v>2.2222222222222223E-5</v>
      </c>
      <c r="GB45" s="62">
        <f t="shared" ca="1" si="67"/>
        <v>55</v>
      </c>
      <c r="GC45" s="67" t="str">
        <f>IF(GE45&gt;0,"+","")</f>
        <v/>
      </c>
      <c r="GD45" s="64">
        <f ca="1">VLOOKUP(OFFSET(GD45,0,-2),[1]Settings!$J$8:$K$27,2)</f>
        <v>0</v>
      </c>
      <c r="GE45" s="29"/>
      <c r="GF45" s="30"/>
      <c r="GG45" s="60">
        <f>IF(ISNA(VLOOKUP(GE45,[1]Settings!$B$6:$D$45,IF(GJ$4="Y",2,3),FALSE)+GF45*IF(GJ$4="Y",[1]Settings!$C$5,[1]Settings!$D$5)),0, VLOOKUP(GE45,[1]Settings!$B$6:$D$45,IF(GJ$4="Y",2,3),FALSE)+GF45*IF(GJ$4="Y",[1]Settings!$C$5,[1]Settings!$D$5))</f>
        <v>0</v>
      </c>
      <c r="GH45" s="61">
        <f t="shared" si="95"/>
        <v>0</v>
      </c>
      <c r="GI45" s="61">
        <f t="shared" ca="1" si="96"/>
        <v>2.2222222222222223E-5</v>
      </c>
      <c r="GJ45" s="62">
        <f t="shared" ca="1" si="68"/>
        <v>56</v>
      </c>
      <c r="GK45" s="67" t="str">
        <f>IF(GM45&gt;0,"+","")</f>
        <v>+</v>
      </c>
      <c r="GL45" s="64">
        <f ca="1">VLOOKUP(OFFSET(GL45,0,-2),[1]Settings!$J$8:$K$27,2)</f>
        <v>0</v>
      </c>
      <c r="GM45" s="29">
        <v>17</v>
      </c>
      <c r="GN45" s="30"/>
      <c r="GO45" s="60">
        <f>IF(ISNA(VLOOKUP(GM45,[1]Settings!$B$6:$D$45,IF(GR$4="Y",2,3),FALSE)+GN45*IF(GR$4="Y",[1]Settings!$C$5,[1]Settings!$D$5)),0, VLOOKUP(GM45,[1]Settings!$B$6:$D$45,IF(GR$4="Y",2,3),FALSE)+GN45*IF(GR$4="Y",[1]Settings!$C$5,[1]Settings!$D$5))</f>
        <v>4</v>
      </c>
      <c r="GP45" s="61">
        <f>GO45*GR$7</f>
        <v>4</v>
      </c>
      <c r="GQ45" s="61">
        <f t="shared" ca="1" si="98"/>
        <v>4.0000222222222224</v>
      </c>
      <c r="GR45" s="62">
        <f t="shared" ca="1" si="69"/>
        <v>33</v>
      </c>
      <c r="GS45" s="67"/>
      <c r="GT45" s="64">
        <f ca="1">VLOOKUP(OFFSET(GT45,0,-2),[1]Settings!$J$8:$K$27,2)</f>
        <v>0</v>
      </c>
      <c r="GU45" s="29"/>
      <c r="GV45" s="30"/>
      <c r="GW45" s="60">
        <f>IF(ISNA(VLOOKUP(GU45,[1]Settings!$B$6:$D$45,IF(GZ$4="Y",2,3),FALSE)+GV45*IF(GZ$4="Y",[1]Settings!$C$5,[1]Settings!$D$5)),0, VLOOKUP(GU45,[1]Settings!$B$6:$D$45,IF(GZ$4="Y",2,3),FALSE)+GV45*IF(GZ$4="Y",[1]Settings!$C$5,[1]Settings!$D$5))</f>
        <v>0</v>
      </c>
      <c r="GX45" s="61">
        <f>GW45*GZ$7</f>
        <v>0</v>
      </c>
      <c r="GY45" s="61">
        <f t="shared" ca="1" si="100"/>
        <v>4.0000222222222224</v>
      </c>
      <c r="GZ45" s="65">
        <f t="shared" ca="1" si="70"/>
        <v>37</v>
      </c>
      <c r="HA45" s="66"/>
      <c r="HB45" s="64"/>
      <c r="HC45" s="29"/>
      <c r="HD45" s="30"/>
      <c r="HE45" s="60">
        <f>IF(ISNA(VLOOKUP(HC45,[1]Settings!$B$6:$D$45,IF(HH$4="Y",2,3),FALSE)+HD45*IF(HH$4="Y",[1]Settings!$C$5,[1]Settings!$D$5)),0, VLOOKUP(HC45,[1]Settings!$B$6:$D$45,IF(HH$4="Y",2,3),FALSE)+HD45*IF(HH$4="Y",[1]Settings!$C$5,[1]Settings!$D$5))</f>
        <v>0</v>
      </c>
      <c r="HF45" s="61">
        <f t="shared" si="71"/>
        <v>0</v>
      </c>
      <c r="HG45" s="61">
        <f t="shared" ca="1" si="101"/>
        <v>4.0000222222222224</v>
      </c>
      <c r="HH45" s="62">
        <f t="shared" ca="1" si="72"/>
        <v>34</v>
      </c>
      <c r="HI45" s="67"/>
      <c r="HJ45" s="64"/>
      <c r="HK45" s="29"/>
      <c r="HL45" s="30"/>
      <c r="HM45" s="60">
        <f>IF(ISNA(VLOOKUP(HK45,[1]Settings!$B$6:$D$45,IF(HP$4="Y",2,3),FALSE)+HL45*IF(HP$4="Y",[1]Settings!$C$5,[1]Settings!$D$5)),0, VLOOKUP(HK45,[1]Settings!$B$6:$D$45,IF(HP$4="Y",2,3),FALSE)+HL45*IF(HP$4="Y",[1]Settings!$C$5,[1]Settings!$D$5))</f>
        <v>0</v>
      </c>
      <c r="HN45" s="61">
        <f t="shared" si="73"/>
        <v>0</v>
      </c>
      <c r="HO45" s="61">
        <f t="shared" ca="1" si="102"/>
        <v>4.0000222222222224</v>
      </c>
      <c r="HP45" s="62">
        <f t="shared" ca="1" si="74"/>
        <v>33</v>
      </c>
      <c r="HQ45" s="67"/>
      <c r="HR45" s="64"/>
      <c r="HS45" s="29"/>
      <c r="HT45" s="30"/>
      <c r="HU45" s="60">
        <f>IF(ISNA(VLOOKUP(HS45,[1]Settings!$B$6:$D$45,IF(HX$4="Y",2,3),FALSE)+HT45*IF(HX$4="Y",[1]Settings!$C$5,[1]Settings!$D$5)),0, VLOOKUP(HS45,[1]Settings!$B$6:$D$45,IF(HX$4="Y",2,3),FALSE)+HT45*IF(HX$4="Y",[1]Settings!$C$5,[1]Settings!$D$5))</f>
        <v>0</v>
      </c>
      <c r="HV45" s="61">
        <f t="shared" si="75"/>
        <v>0</v>
      </c>
      <c r="HW45" s="61">
        <f t="shared" ca="1" si="103"/>
        <v>2.2222222222367805E-5</v>
      </c>
      <c r="HX45" s="62">
        <f t="shared" ca="1" si="76"/>
        <v>59</v>
      </c>
      <c r="HY45" s="67"/>
      <c r="HZ45" s="64"/>
      <c r="IA45" s="29"/>
      <c r="IB45" s="30"/>
      <c r="IC45" s="60">
        <f>IF(ISNA(VLOOKUP(IA45,[1]Settings!$B$6:$D$45,IF(IF$4="Y",2,3),FALSE)+IB45*IF(IF$4="Y",[1]Settings!$C$5,[1]Settings!$D$5)),0, VLOOKUP(IA45,[1]Settings!$B$6:$D$45,IF(IF$4="Y",2,3),FALSE)+IB45*IF(IF$4="Y",[1]Settings!$C$5,[1]Settings!$D$5))</f>
        <v>0</v>
      </c>
      <c r="ID45" s="61">
        <f t="shared" si="128"/>
        <v>0</v>
      </c>
      <c r="IE45" s="61">
        <f t="shared" ca="1" si="104"/>
        <v>2.2222222222367805E-5</v>
      </c>
      <c r="IF45" s="62">
        <f t="shared" ca="1" si="78"/>
        <v>57</v>
      </c>
      <c r="IG45" s="66"/>
      <c r="IH45" s="64"/>
      <c r="II45" s="29"/>
      <c r="IJ45" s="30"/>
      <c r="IK45" s="60">
        <f>IF(ISNA(VLOOKUP(II45,[1]Settings!$B$6:$D$45,IF(IN$4="Y",2,3),FALSE)+IJ45*IF(IN$4="Y",[1]Settings!$C$5,[1]Settings!$D$5)),0, VLOOKUP(II45,[1]Settings!$B$6:$D$45,IF(IN$4="Y",2,3),FALSE)+IJ45*IF(IN$4="Y",[1]Settings!$C$5,[1]Settings!$D$5))</f>
        <v>0</v>
      </c>
      <c r="IL45" s="61">
        <f t="shared" si="125"/>
        <v>0</v>
      </c>
      <c r="IM45" s="61">
        <f t="shared" ca="1" si="105"/>
        <v>2.2222222222367805E-5</v>
      </c>
      <c r="IN45" s="62">
        <f t="shared" ca="1" si="80"/>
        <v>58</v>
      </c>
      <c r="IO45" s="67"/>
      <c r="IP45" s="64"/>
      <c r="IQ45" s="29"/>
      <c r="IR45" s="30"/>
      <c r="IS45" s="60">
        <f>IF(ISNA(VLOOKUP(IQ45,[1]Settings!$B$6:$D$45,IF(IV$4="Y",2,3),FALSE)+IR45*IF(IV$4="Y",[1]Settings!$C$5,[1]Settings!$D$5)),0, VLOOKUP(IQ45,[1]Settings!$B$6:$D$45,IF(IV$4="Y",2,3),FALSE)+IR45*IF(IV$4="Y",[1]Settings!$C$5,[1]Settings!$D$5))</f>
        <v>0</v>
      </c>
      <c r="IT45" s="61">
        <f t="shared" si="81"/>
        <v>0</v>
      </c>
      <c r="IU45" s="61">
        <f t="shared" ca="1" si="106"/>
        <v>2.2222222222367805E-5</v>
      </c>
      <c r="IV45" s="62">
        <f t="shared" ca="1" si="82"/>
        <v>60</v>
      </c>
      <c r="IW45" s="67"/>
      <c r="IX45" s="64"/>
      <c r="IY45" s="29"/>
      <c r="IZ45" s="30"/>
      <c r="JA45" s="60">
        <f>IF(ISNA(VLOOKUP(IY45,[1]Settings!$B$6:$D$45,IF(JD$4="Y",2,3),FALSE)+IZ45*IF(JD$4="Y",[1]Settings!$C$5,[1]Settings!$D$5)),0, VLOOKUP(IY45,[1]Settings!$B$6:$D$45,IF(JD$4="Y",2,3),FALSE)+IZ45*IF(JD$4="Y",[1]Settings!$C$5,[1]Settings!$D$5))</f>
        <v>0</v>
      </c>
      <c r="JB45" s="61">
        <f t="shared" si="129"/>
        <v>0</v>
      </c>
      <c r="JC45" s="61">
        <f t="shared" ca="1" si="107"/>
        <v>2.2222222222367805E-5</v>
      </c>
      <c r="JD45" s="62">
        <f t="shared" ca="1" si="84"/>
        <v>60</v>
      </c>
      <c r="JE45" s="67"/>
      <c r="JF45" s="64"/>
      <c r="JG45" s="29"/>
      <c r="JH45" s="30"/>
      <c r="JI45" s="60">
        <f>IF(ISNA(VLOOKUP(JG45,[1]Settings!$B$6:$D$45,IF(JL$4="Y",2,3),FALSE)+JH45*IF(JL$4="Y",[1]Settings!$C$5,[1]Settings!$D$5)),0, VLOOKUP(JG45,[1]Settings!$B$6:$D$45,IF(JL$4="Y",2,3),FALSE)+JH45*IF(JL$4="Y",[1]Settings!$C$5,[1]Settings!$D$5))</f>
        <v>0</v>
      </c>
      <c r="JJ45" s="61">
        <f t="shared" si="130"/>
        <v>0</v>
      </c>
      <c r="JK45" s="61">
        <f t="shared" ca="1" si="108"/>
        <v>2.2222222222367805E-5</v>
      </c>
      <c r="JL45" s="62">
        <f t="shared" ca="1" si="86"/>
        <v>60</v>
      </c>
    </row>
    <row r="46" spans="1:272">
      <c r="A46" s="59" t="s">
        <v>126</v>
      </c>
      <c r="B46" s="59"/>
      <c r="D46" s="30"/>
      <c r="E46" s="60">
        <f>IF(ISNA(VLOOKUP(C46,[1]Settings!$B$6:$D$45,IF(H$4="Y",2,3),FALSE)+D46*IF(H$4="Y",[1]Settings!$C$5,[1]Settings!$D$5)),0, VLOOKUP(C46,[1]Settings!$B$6:$D$45,IF(H$4="Y",2,3),FALSE)+D46*IF(H$4="Y",[1]Settings!$C$5,[1]Settings!$D$5))</f>
        <v>0</v>
      </c>
      <c r="F46" s="61">
        <f t="shared" si="0"/>
        <v>0</v>
      </c>
      <c r="G46" s="61">
        <f t="shared" si="1"/>
        <v>2.173913043478261E-5</v>
      </c>
      <c r="H46" s="62">
        <f t="shared" si="2"/>
        <v>48</v>
      </c>
      <c r="I46" s="63" t="str">
        <f t="shared" si="3"/>
        <v/>
      </c>
      <c r="J46" s="64">
        <f ca="1">VLOOKUP(OFFSET(J46,0,-2),[1]Settings!$F$8:$G$27,2)</f>
        <v>0</v>
      </c>
      <c r="L46" s="30"/>
      <c r="M46" s="60">
        <f>IF(ISNA(VLOOKUP(K46,[1]Settings!$B$6:$D$45,IF(P$4="Y",2,3),FALSE)+L46*IF(P$4="Y",[1]Settings!$C$5,[1]Settings!$D$5)),0, VLOOKUP(K46,[1]Settings!$B$6:$D$45,IF(P$4="Y",2,3),FALSE)+L46*IF(P$4="Y",[1]Settings!$C$5,[1]Settings!$D$5))</f>
        <v>0</v>
      </c>
      <c r="N46" s="61">
        <f t="shared" si="4"/>
        <v>0</v>
      </c>
      <c r="O46" s="61">
        <f t="shared" ca="1" si="5"/>
        <v>2.173913043478261E-5</v>
      </c>
      <c r="P46" s="62">
        <f t="shared" ca="1" si="6"/>
        <v>48</v>
      </c>
      <c r="Q46" s="63" t="str">
        <f t="shared" si="7"/>
        <v/>
      </c>
      <c r="R46" s="64">
        <f ca="1">VLOOKUP(OFFSET(R46,0,-2),[1]Settings!$F$8:$G$27,2)</f>
        <v>0</v>
      </c>
      <c r="T46" s="30"/>
      <c r="U46" s="60">
        <f>IF(ISNA(VLOOKUP(S46,[1]Settings!$B$6:$D$45,IF(X$4="Y",2,3),FALSE)+T46*IF(X$4="Y",[1]Settings!$C$5,[1]Settings!$D$5)),0, VLOOKUP(S46,[1]Settings!$B$6:$D$45,IF(X$4="Y",2,3),FALSE)+T46*IF(X$4="Y",[1]Settings!$C$5,[1]Settings!$D$5))</f>
        <v>0</v>
      </c>
      <c r="V46" s="61">
        <f t="shared" si="8"/>
        <v>0</v>
      </c>
      <c r="W46" s="61">
        <f t="shared" ca="1" si="9"/>
        <v>2.173913043478261E-5</v>
      </c>
      <c r="X46" s="62">
        <f t="shared" ca="1" si="10"/>
        <v>49</v>
      </c>
      <c r="Y46" s="63" t="str">
        <f t="shared" si="11"/>
        <v/>
      </c>
      <c r="Z46" s="64">
        <f ca="1">VLOOKUP(OFFSET(Z46,0,-2),[1]Settings!$F$8:$G$27,2)</f>
        <v>0</v>
      </c>
      <c r="AB46" s="30"/>
      <c r="AC46" s="60">
        <f>IF(ISNA(VLOOKUP(AA46,[1]Settings!$B$6:$D$45,IF(AF$4="Y",2,3),FALSE)+AB46*IF(AF$4="Y",[1]Settings!$C$5,[1]Settings!$D$5)),0, VLOOKUP(AA46,[1]Settings!$B$6:$D$45,IF(AF$4="Y",2,3),FALSE)+AB46*IF(AF$4="Y",[1]Settings!$C$5,[1]Settings!$D$5))</f>
        <v>0</v>
      </c>
      <c r="AD46" s="61">
        <f t="shared" si="12"/>
        <v>0</v>
      </c>
      <c r="AE46" s="61">
        <f t="shared" ca="1" si="13"/>
        <v>2.173913043478261E-5</v>
      </c>
      <c r="AF46" s="62">
        <f t="shared" ca="1" si="14"/>
        <v>50</v>
      </c>
      <c r="AG46" s="63" t="str">
        <f t="shared" si="15"/>
        <v/>
      </c>
      <c r="AH46" s="64">
        <f ca="1">VLOOKUP(OFFSET(AH46,0,-2),[1]Settings!$F$8:$G$27,2)</f>
        <v>0</v>
      </c>
      <c r="AJ46" s="30"/>
      <c r="AK46" s="60">
        <f>IF(ISNA(VLOOKUP(AI46,[1]Settings!$B$6:$D$45,IF(AN$4="Y",2,3),FALSE)+AJ46*IF(AN$4="Y",[1]Settings!$C$5,[1]Settings!$D$5)),0, VLOOKUP(AI46,[1]Settings!$B$6:$D$45,IF(AN$4="Y",2,3),FALSE)+AJ46*IF(AN$4="Y",[1]Settings!$C$5,[1]Settings!$D$5))</f>
        <v>0</v>
      </c>
      <c r="AL46" s="61">
        <f t="shared" si="16"/>
        <v>0</v>
      </c>
      <c r="AM46" s="61">
        <f t="shared" ca="1" si="17"/>
        <v>2.173913043478261E-5</v>
      </c>
      <c r="AN46" s="62">
        <f t="shared" ca="1" si="18"/>
        <v>50</v>
      </c>
      <c r="AO46" s="63" t="str">
        <f t="shared" si="19"/>
        <v/>
      </c>
      <c r="AP46" s="64">
        <f ca="1">VLOOKUP(OFFSET(AP46,0,-2),[1]Settings!$F$8:$G$27,2)</f>
        <v>0</v>
      </c>
      <c r="AR46" s="30"/>
      <c r="AS46" s="60">
        <f>IF(ISNA(VLOOKUP(AQ46,[1]Settings!$B$6:$D$45,IF(AV$4="Y",2,3),FALSE)+AR46*IF(AV$4="Y",[1]Settings!$C$5,[1]Settings!$D$5)),0, VLOOKUP(AQ46,[1]Settings!$B$6:$D$45,IF(AV$4="Y",2,3),FALSE)+AR46*IF(AV$4="Y",[1]Settings!$C$5,[1]Settings!$D$5))</f>
        <v>0</v>
      </c>
      <c r="AT46" s="61">
        <f t="shared" si="20"/>
        <v>0</v>
      </c>
      <c r="AU46" s="61">
        <f t="shared" ca="1" si="21"/>
        <v>2.173913043478261E-5</v>
      </c>
      <c r="AV46" s="62">
        <f t="shared" ca="1" si="22"/>
        <v>51</v>
      </c>
      <c r="AW46" s="63" t="str">
        <f t="shared" si="23"/>
        <v/>
      </c>
      <c r="AX46" s="64">
        <f ca="1">VLOOKUP(OFFSET(AX46,0,-2),[1]Settings!$F$8:$G$27,2)</f>
        <v>0</v>
      </c>
      <c r="AZ46" s="30"/>
      <c r="BA46" s="60">
        <f>IF(ISNA(VLOOKUP(AY46,[1]Settings!$B$6:$D$45,IF(BD$4="Y",2,3),FALSE)+AZ46*IF(BD$4="Y",[1]Settings!$C$5,[1]Settings!$D$5)),0, VLOOKUP(AY46,[1]Settings!$B$6:$D$45,IF(BD$4="Y",2,3),FALSE)+AZ46*IF(BD$4="Y",[1]Settings!$C$5,[1]Settings!$D$5))</f>
        <v>0</v>
      </c>
      <c r="BB46" s="61">
        <f t="shared" si="24"/>
        <v>0</v>
      </c>
      <c r="BC46" s="61">
        <f t="shared" ca="1" si="25"/>
        <v>2.173913043478261E-5</v>
      </c>
      <c r="BD46" s="62">
        <f t="shared" ca="1" si="26"/>
        <v>51</v>
      </c>
      <c r="BE46" s="63" t="str">
        <f t="shared" si="27"/>
        <v/>
      </c>
      <c r="BF46" s="64">
        <f ca="1">VLOOKUP(OFFSET(BF46,0,-2),[1]Settings!$F$8:$G$27,2)</f>
        <v>0</v>
      </c>
      <c r="BH46" s="30"/>
      <c r="BI46" s="60">
        <f>IF(ISNA(VLOOKUP(BG46,[1]Settings!$B$6:$D$45,IF(BL$4="Y",2,3),FALSE)+BH46*IF(BL$4="Y",[1]Settings!$C$5,[1]Settings!$D$5)),0, VLOOKUP(BG46,[1]Settings!$B$6:$D$45,IF(BL$4="Y",2,3),FALSE)+BH46*IF(BL$4="Y",[1]Settings!$C$5,[1]Settings!$D$5))</f>
        <v>0</v>
      </c>
      <c r="BJ46" s="61">
        <f t="shared" si="28"/>
        <v>0</v>
      </c>
      <c r="BK46" s="61">
        <f t="shared" ca="1" si="29"/>
        <v>2.173913043478261E-5</v>
      </c>
      <c r="BL46" s="62">
        <f t="shared" ca="1" si="30"/>
        <v>52</v>
      </c>
      <c r="BM46" s="63" t="str">
        <f t="shared" si="31"/>
        <v/>
      </c>
      <c r="BN46" s="64">
        <f ca="1">VLOOKUP(OFFSET(BN46,0,-2),[1]Settings!$F$8:$G$27,2)</f>
        <v>0</v>
      </c>
      <c r="BP46" s="30"/>
      <c r="BQ46" s="60">
        <f>IF(ISNA(VLOOKUP(BO46,[1]Settings!$B$6:$D$45,IF(BT$4="Y",2,3),FALSE)+BP46*IF(BT$4="Y",[1]Settings!$C$5,[1]Settings!$D$5)),0, VLOOKUP(BO46,[1]Settings!$B$6:$D$45,IF(BT$4="Y",2,3),FALSE)+BP46*IF(BT$4="Y",[1]Settings!$C$5,[1]Settings!$D$5))</f>
        <v>0</v>
      </c>
      <c r="BR46" s="61">
        <f t="shared" si="32"/>
        <v>0</v>
      </c>
      <c r="BS46" s="61">
        <f t="shared" ca="1" si="33"/>
        <v>2.173913043478261E-5</v>
      </c>
      <c r="BT46" s="62">
        <f t="shared" ca="1" si="34"/>
        <v>53</v>
      </c>
      <c r="BU46" s="63" t="str">
        <f t="shared" si="35"/>
        <v/>
      </c>
      <c r="BV46" s="64">
        <f ca="1">VLOOKUP(OFFSET(BV46,0,-2),[1]Settings!$F$8:$G$27,2)</f>
        <v>0</v>
      </c>
      <c r="BX46" s="30"/>
      <c r="BY46" s="60">
        <f>IF(ISNA(VLOOKUP(BW46,[1]Settings!$B$6:$D$45,IF(CB$4="Y",2,3),FALSE)+BX46*IF(CB$4="Y",[1]Settings!$C$5,[1]Settings!$D$5)),0, VLOOKUP(BW46,[1]Settings!$B$6:$D$45,IF(CB$4="Y",2,3),FALSE)+BX46*IF(CB$4="Y",[1]Settings!$C$5,[1]Settings!$D$5))</f>
        <v>0</v>
      </c>
      <c r="BZ46" s="61">
        <f t="shared" si="36"/>
        <v>0</v>
      </c>
      <c r="CA46" s="61">
        <f t="shared" ca="1" si="37"/>
        <v>2.173913043478261E-5</v>
      </c>
      <c r="CB46" s="62">
        <f t="shared" ca="1" si="38"/>
        <v>57</v>
      </c>
      <c r="CC46" s="63" t="str">
        <f t="shared" si="39"/>
        <v>+</v>
      </c>
      <c r="CD46" s="64">
        <f ca="1">VLOOKUP(OFFSET(CD46,0,-2),[1]Settings!$F$8:$G$27,2)</f>
        <v>0</v>
      </c>
      <c r="CE46" s="29">
        <v>12</v>
      </c>
      <c r="CF46" s="30"/>
      <c r="CG46" s="60">
        <f>IF(ISNA(VLOOKUP(CE46,[1]Settings!$B$6:$D$45,IF(CJ$4="Y",2,3),FALSE)+CF46*IF(CJ$4="Y",[1]Settings!$C$5,[1]Settings!$D$5)),0, VLOOKUP(CE46,[1]Settings!$B$6:$D$45,IF(CJ$4="Y",2,3),FALSE)+CF46*IF(CJ$4="Y",[1]Settings!$C$5,[1]Settings!$D$5))</f>
        <v>9</v>
      </c>
      <c r="CH46" s="61">
        <f t="shared" si="40"/>
        <v>4.68</v>
      </c>
      <c r="CI46" s="61">
        <f t="shared" ca="1" si="41"/>
        <v>4.6800217391304342</v>
      </c>
      <c r="CJ46" s="65">
        <f t="shared" ca="1" si="42"/>
        <v>26</v>
      </c>
      <c r="CK46" s="66" t="str">
        <f t="shared" ref="CK46:CK73" si="131">IF(CM46&gt;0,"+","")</f>
        <v/>
      </c>
      <c r="CL46" s="64">
        <f ca="1">VLOOKUP(OFFSET(CL46,0,-2),[1]Settings!$J$8:$K$27,2)</f>
        <v>0</v>
      </c>
      <c r="CN46" s="30"/>
      <c r="CO46" s="60">
        <f>IF(ISNA(VLOOKUP(CM46,[1]Settings!$B$6:$D$45,IF(CR$4="Y",2,3),FALSE)+CN46*IF(CR$4="Y",[1]Settings!$C$5,[1]Settings!$D$5)),0, VLOOKUP(CM46,[1]Settings!$B$6:$D$45,IF(CR$4="Y",2,3),FALSE)+CN46*IF(CR$4="Y",[1]Settings!$C$5,[1]Settings!$D$5))</f>
        <v>0</v>
      </c>
      <c r="CP46" s="61">
        <f t="shared" ca="1" si="43"/>
        <v>0</v>
      </c>
      <c r="CQ46" s="61">
        <f t="shared" ca="1" si="44"/>
        <v>4.6800217391304342</v>
      </c>
      <c r="CR46" s="65">
        <f t="shared" ca="1" si="45"/>
        <v>26</v>
      </c>
      <c r="CS46" s="63" t="str">
        <f>IF(CU46&gt;0,"+","")</f>
        <v/>
      </c>
      <c r="CT46" s="64">
        <f ca="1">VLOOKUP(OFFSET(CT46,0,-2),[1]Settings!$J$8:$K$27,2)</f>
        <v>0</v>
      </c>
      <c r="CU46" s="29"/>
      <c r="CV46" s="30"/>
      <c r="CW46" s="60">
        <f>IF(ISNA(VLOOKUP(CU46,[1]Settings!$B$6:$D$45,IF(CZ$4="Y",2,3),FALSE)+CV46*IF(CZ$4="Y",[1]Settings!$C$5,[1]Settings!$D$5)),0, VLOOKUP(CU46,[1]Settings!$B$6:$D$45,IF(CZ$4="Y",2,3),FALSE)+CV46*IF(CZ$4="Y",[1]Settings!$C$5,[1]Settings!$D$5))</f>
        <v>0</v>
      </c>
      <c r="CX46" s="61">
        <f t="shared" ca="1" si="46"/>
        <v>0</v>
      </c>
      <c r="CY46" s="61">
        <f t="shared" ca="1" si="47"/>
        <v>4.6800217391304342</v>
      </c>
      <c r="CZ46" s="62">
        <f t="shared" ca="1" si="48"/>
        <v>28</v>
      </c>
      <c r="DA46" s="63" t="str">
        <f>IF(DC46&gt;0,"+","")</f>
        <v/>
      </c>
      <c r="DB46" s="64">
        <f ca="1">VLOOKUP(OFFSET(DB46,0,-2),[1]Settings!$J$8:$K$27,2)</f>
        <v>0</v>
      </c>
      <c r="DC46" s="29"/>
      <c r="DD46" s="30"/>
      <c r="DE46" s="60">
        <f>IF(ISNA(VLOOKUP(DC46,[1]Settings!$B$6:$D$45,IF(DH$4="Y",2,3),FALSE)+DD46*IF(DH$4="Y",[1]Settings!$C$5,[1]Settings!$D$5)),0, VLOOKUP(DC46,[1]Settings!$B$6:$D$45,IF(DH$4="Y",2,3),FALSE)+DD46*IF(DH$4="Y",[1]Settings!$C$5,[1]Settings!$D$5))</f>
        <v>0</v>
      </c>
      <c r="DF46" s="61">
        <f t="shared" ca="1" si="49"/>
        <v>0</v>
      </c>
      <c r="DG46" s="61">
        <f t="shared" ca="1" si="50"/>
        <v>4.6800217391304342</v>
      </c>
      <c r="DH46" s="62">
        <f t="shared" ca="1" si="51"/>
        <v>31</v>
      </c>
      <c r="DI46" s="63" t="str">
        <f>IF(DK46&gt;0,"+","")</f>
        <v/>
      </c>
      <c r="DJ46" s="64">
        <f ca="1">VLOOKUP(OFFSET(DJ46,0,-2),[1]Settings!$J$8:$K$27,2)</f>
        <v>0</v>
      </c>
      <c r="DK46" s="29"/>
      <c r="DL46" s="30"/>
      <c r="DM46" s="60">
        <f>IF(ISNA(VLOOKUP(DK46,[1]Settings!$B$6:$D$45,IF(DP$4="Y",2,3),FALSE)+DL46*IF(DP$4="Y",[1]Settings!$C$5,[1]Settings!$D$5)),0, VLOOKUP(DK46,[1]Settings!$B$6:$D$45,IF(DP$4="Y",2,3),FALSE)+DL46*IF(DP$4="Y",[1]Settings!$C$5,[1]Settings!$D$5))</f>
        <v>0</v>
      </c>
      <c r="DN46" s="61">
        <f t="shared" ca="1" si="52"/>
        <v>0</v>
      </c>
      <c r="DO46" s="61">
        <f t="shared" ca="1" si="53"/>
        <v>4.6800217391304342</v>
      </c>
      <c r="DP46" s="62">
        <f t="shared" ca="1" si="54"/>
        <v>32</v>
      </c>
      <c r="DQ46" s="63" t="str">
        <f>IF(DS46&gt;0,"+","")</f>
        <v/>
      </c>
      <c r="DR46" s="64">
        <f ca="1">VLOOKUP(OFFSET(DR46,0,-2),[1]Settings!$J$8:$K$27,2)</f>
        <v>0</v>
      </c>
      <c r="DS46" s="29"/>
      <c r="DT46" s="30"/>
      <c r="DU46" s="60">
        <f>IF(ISNA(VLOOKUP(DS46,[1]Settings!$B$6:$D$45,IF(DX$4="Y",2,3),FALSE)+DT46*IF(DX$4="Y",[1]Settings!$C$5,[1]Settings!$D$5)),0, VLOOKUP(DS46,[1]Settings!$B$6:$D$45,IF(DX$4="Y",2,3),FALSE)+DT46*IF(DX$4="Y",[1]Settings!$C$5,[1]Settings!$D$5))</f>
        <v>0</v>
      </c>
      <c r="DV46" s="61">
        <f t="shared" ca="1" si="55"/>
        <v>0</v>
      </c>
      <c r="DW46" s="61">
        <f t="shared" ca="1" si="87"/>
        <v>4.6800217391304342</v>
      </c>
      <c r="DX46" s="62">
        <f t="shared" ca="1" si="56"/>
        <v>32</v>
      </c>
      <c r="DY46" s="63" t="s">
        <v>93</v>
      </c>
      <c r="DZ46" s="64">
        <f ca="1">VLOOKUP(OFFSET(DZ46,0,-2),[1]Settings!$J$8:$K$27,2)</f>
        <v>0</v>
      </c>
      <c r="EA46" s="29">
        <v>17</v>
      </c>
      <c r="EB46" s="30"/>
      <c r="EC46" s="60">
        <f>IF(ISNA(VLOOKUP(EA46,[1]Settings!$B$6:$D$45,IF(EF$4="Y",2,3),FALSE)+EB46*IF(EF$4="Y",[1]Settings!$C$5,[1]Settings!$D$5)),0, VLOOKUP(EA46,[1]Settings!$B$6:$D$45,IF(EF$4="Y",2,3),FALSE)+EB46*IF(EF$4="Y",[1]Settings!$C$5,[1]Settings!$D$5))</f>
        <v>4</v>
      </c>
      <c r="ED46" s="61">
        <f t="shared" ca="1" si="88"/>
        <v>3.6799999999999997</v>
      </c>
      <c r="EE46" s="61">
        <f t="shared" ca="1" si="57"/>
        <v>3.6800217391304351</v>
      </c>
      <c r="EF46" s="65">
        <f t="shared" ca="1" si="58"/>
        <v>33</v>
      </c>
      <c r="EG46" s="66"/>
      <c r="EH46" s="64">
        <f ca="1">VLOOKUP(OFFSET(EH46,0,-2),[1]Settings!$J$8:$K$27,2)</f>
        <v>0</v>
      </c>
      <c r="EI46" s="29"/>
      <c r="EJ46" s="30"/>
      <c r="EK46" s="60">
        <f>IF(ISNA(VLOOKUP(EI46,[1]Settings!$B$6:$D$45,IF(EN$4="Y",2,3),FALSE)+EJ46*IF(EN$4="Y",[1]Settings!$C$5,[1]Settings!$D$5)),0, VLOOKUP(EI46,[1]Settings!$B$6:$D$45,IF(EN$4="Y",2,3),FALSE)+EJ46*IF(EN$4="Y",[1]Settings!$C$5,[1]Settings!$D$5))</f>
        <v>0</v>
      </c>
      <c r="EL46" s="61">
        <f t="shared" ca="1" si="89"/>
        <v>0</v>
      </c>
      <c r="EM46" s="61">
        <f t="shared" ca="1" si="115"/>
        <v>3.6800217391304351</v>
      </c>
      <c r="EN46" s="65">
        <f t="shared" ca="1" si="59"/>
        <v>34</v>
      </c>
      <c r="EO46" s="63"/>
      <c r="EP46" s="64">
        <f ca="1">VLOOKUP(OFFSET(EP46,0,-2),[1]Settings!$J$8:$K$27,2)</f>
        <v>0</v>
      </c>
      <c r="EQ46" s="29"/>
      <c r="ER46" s="30"/>
      <c r="ES46" s="60">
        <f>IF(ISNA(VLOOKUP(EQ46,[1]Settings!$B$6:$D$45,IF(EV$4="Y",2,3),FALSE)+ER46*IF(EV$4="Y",[1]Settings!$C$5,[1]Settings!$D$5)),0, VLOOKUP(EQ46,[1]Settings!$B$6:$D$45,IF(EV$4="Y",2,3),FALSE)+ER46*IF(EV$4="Y",[1]Settings!$C$5,[1]Settings!$D$5))</f>
        <v>0</v>
      </c>
      <c r="ET46" s="61">
        <f t="shared" ca="1" si="60"/>
        <v>0</v>
      </c>
      <c r="EU46" s="61">
        <f t="shared" ca="1" si="90"/>
        <v>3.6800217391304351</v>
      </c>
      <c r="EV46" s="62">
        <f t="shared" ca="1" si="61"/>
        <v>36</v>
      </c>
      <c r="EW46" s="63"/>
      <c r="EX46" s="64">
        <f ca="1">VLOOKUP(OFFSET(EX46,0,-2),[1]Settings!$J$8:$K$27,2)</f>
        <v>0</v>
      </c>
      <c r="EY46" s="29"/>
      <c r="EZ46" s="30"/>
      <c r="FA46" s="60">
        <f>IF(ISNA(VLOOKUP(EY46,[1]Settings!$B$6:$D$45,IF(FD$4="Y",2,3),FALSE)+EZ46*IF(FD$4="Y",[1]Settings!$C$5,[1]Settings!$D$5)),0, VLOOKUP(EY46,[1]Settings!$B$6:$D$45,IF(FD$4="Y",2,3),FALSE)+EZ46*IF(FD$4="Y",[1]Settings!$C$5,[1]Settings!$D$5))</f>
        <v>0</v>
      </c>
      <c r="FB46" s="61">
        <f t="shared" ca="1" si="118"/>
        <v>0</v>
      </c>
      <c r="FC46" s="61">
        <f t="shared" ca="1" si="91"/>
        <v>3.6800217391304351</v>
      </c>
      <c r="FD46" s="62">
        <f t="shared" ca="1" si="63"/>
        <v>31</v>
      </c>
      <c r="FE46" s="63"/>
      <c r="FF46" s="64">
        <f ca="1">VLOOKUP(OFFSET(FF46,0,-2),[1]Settings!$J$8:$K$27,2)</f>
        <v>0</v>
      </c>
      <c r="FG46" s="29"/>
      <c r="FH46" s="30"/>
      <c r="FI46" s="60">
        <f>IF(ISNA(VLOOKUP(FG46,[1]Settings!$B$6:$D$45,IF(FL$4="Y",2,3),FALSE)+FH46*IF(FL$4="Y",[1]Settings!$C$5,[1]Settings!$D$5)),0, VLOOKUP(FG46,[1]Settings!$B$6:$D$45,IF(FL$4="Y",2,3),FALSE)+FH46*IF(FL$4="Y",[1]Settings!$C$5,[1]Settings!$D$5))</f>
        <v>0</v>
      </c>
      <c r="FJ46" s="61">
        <f t="shared" ca="1" si="117"/>
        <v>0</v>
      </c>
      <c r="FK46" s="61">
        <f t="shared" ca="1" si="116"/>
        <v>2.1739130435349807E-5</v>
      </c>
      <c r="FL46" s="62">
        <f t="shared" ca="1" si="64"/>
        <v>58</v>
      </c>
      <c r="FM46" s="66"/>
      <c r="FN46" s="64">
        <f ca="1">VLOOKUP(OFFSET(FN46,0,-2),[1]Settings!$J$8:$K$27,2)</f>
        <v>0</v>
      </c>
      <c r="FO46" s="29"/>
      <c r="FP46" s="30"/>
      <c r="FQ46" s="60">
        <f>IF(ISNA(VLOOKUP(FO46,[1]Settings!$B$6:$D$45,IF(FT$4="Y",2,3),FALSE)+FP46*IF(FT$4="Y",[1]Settings!$C$5,[1]Settings!$D$5)),0, VLOOKUP(FO46,[1]Settings!$B$6:$D$45,IF(FT$4="Y",2,3),FALSE)+FP46*IF(FT$4="Y",[1]Settings!$C$5,[1]Settings!$D$5))</f>
        <v>0</v>
      </c>
      <c r="FR46" s="61">
        <f t="shared" ca="1" si="65"/>
        <v>0</v>
      </c>
      <c r="FS46" s="61">
        <f t="shared" ca="1" si="92"/>
        <v>2.1739130435349807E-5</v>
      </c>
      <c r="FT46" s="62">
        <f t="shared" ca="1" si="66"/>
        <v>58</v>
      </c>
      <c r="FU46" s="67"/>
      <c r="FV46" s="64"/>
      <c r="FW46" s="29"/>
      <c r="FX46" s="30"/>
      <c r="FY46" s="60">
        <f>IF(ISNA(VLOOKUP(FW46,[1]Settings!$B$6:$D$45,IF(GB$4="Y",2,3),FALSE)+FX46*IF(GB$4="Y",[1]Settings!$C$5,[1]Settings!$D$5)),0, VLOOKUP(FW46,[1]Settings!$B$6:$D$45,IF(GB$4="Y",2,3),FALSE)+FX46*IF(GB$4="Y",[1]Settings!$C$5,[1]Settings!$D$5))</f>
        <v>0</v>
      </c>
      <c r="FZ46" s="61">
        <f t="shared" si="93"/>
        <v>0</v>
      </c>
      <c r="GA46" s="61">
        <f t="shared" ca="1" si="94"/>
        <v>2.1739130435349807E-5</v>
      </c>
      <c r="GB46" s="62">
        <f t="shared" ca="1" si="67"/>
        <v>56</v>
      </c>
      <c r="GC46" s="67"/>
      <c r="GD46" s="64"/>
      <c r="GE46" s="29"/>
      <c r="GF46" s="30"/>
      <c r="GG46" s="60">
        <f>IF(ISNA(VLOOKUP(GE46,[1]Settings!$B$6:$D$45,IF(GJ$4="Y",2,3),FALSE)+GF46*IF(GJ$4="Y",[1]Settings!$C$5,[1]Settings!$D$5)),0, VLOOKUP(GE46,[1]Settings!$B$6:$D$45,IF(GJ$4="Y",2,3),FALSE)+GF46*IF(GJ$4="Y",[1]Settings!$C$5,[1]Settings!$D$5))</f>
        <v>0</v>
      </c>
      <c r="GH46" s="61">
        <f t="shared" si="95"/>
        <v>0</v>
      </c>
      <c r="GI46" s="61">
        <f t="shared" ca="1" si="96"/>
        <v>2.1739130435349807E-5</v>
      </c>
      <c r="GJ46" s="62">
        <f t="shared" ca="1" si="68"/>
        <v>57</v>
      </c>
      <c r="GK46" s="67"/>
      <c r="GL46" s="64"/>
      <c r="GM46" s="29"/>
      <c r="GN46" s="30"/>
      <c r="GO46" s="60">
        <f>IF(ISNA(VLOOKUP(GM46,[1]Settings!$B$6:$D$45,IF(GR$4="Y",2,3),FALSE)+GN46*IF(GR$4="Y",[1]Settings!$C$5,[1]Settings!$D$5)),0, VLOOKUP(GM46,[1]Settings!$B$6:$D$45,IF(GR$4="Y",2,3),FALSE)+GN46*IF(GR$4="Y",[1]Settings!$C$5,[1]Settings!$D$5))</f>
        <v>0</v>
      </c>
      <c r="GP46" s="61">
        <f t="shared" si="123"/>
        <v>0</v>
      </c>
      <c r="GQ46" s="61">
        <f t="shared" ca="1" si="98"/>
        <v>2.1739130435349807E-5</v>
      </c>
      <c r="GR46" s="62">
        <f t="shared" ca="1" si="69"/>
        <v>55</v>
      </c>
      <c r="GS46" s="67"/>
      <c r="GT46" s="64"/>
      <c r="GU46" s="29"/>
      <c r="GV46" s="30"/>
      <c r="GW46" s="60">
        <f>IF(ISNA(VLOOKUP(GU46,[1]Settings!$B$6:$D$45,IF(GZ$4="Y",2,3),FALSE)+GV46*IF(GZ$4="Y",[1]Settings!$C$5,[1]Settings!$D$5)),0, VLOOKUP(GU46,[1]Settings!$B$6:$D$45,IF(GZ$4="Y",2,3),FALSE)+GV46*IF(GZ$4="Y",[1]Settings!$C$5,[1]Settings!$D$5))</f>
        <v>0</v>
      </c>
      <c r="GX46" s="61">
        <f t="shared" ref="GX46:GX94" si="132">GW46*GZ$7</f>
        <v>0</v>
      </c>
      <c r="GY46" s="61">
        <f t="shared" ca="1" si="100"/>
        <v>2.1739130435349807E-5</v>
      </c>
      <c r="GZ46" s="65">
        <f t="shared" ca="1" si="70"/>
        <v>59</v>
      </c>
      <c r="HA46" s="66"/>
      <c r="HB46" s="64"/>
      <c r="HC46" s="29"/>
      <c r="HD46" s="30"/>
      <c r="HE46" s="60">
        <f>IF(ISNA(VLOOKUP(HC46,[1]Settings!$B$6:$D$45,IF(HH$4="Y",2,3),FALSE)+HD46*IF(HH$4="Y",[1]Settings!$C$5,[1]Settings!$D$5)),0, VLOOKUP(HC46,[1]Settings!$B$6:$D$45,IF(HH$4="Y",2,3),FALSE)+HD46*IF(HH$4="Y",[1]Settings!$C$5,[1]Settings!$D$5))</f>
        <v>0</v>
      </c>
      <c r="HF46" s="61">
        <f t="shared" si="71"/>
        <v>0</v>
      </c>
      <c r="HG46" s="61">
        <f t="shared" ca="1" si="101"/>
        <v>2.1739130435349807E-5</v>
      </c>
      <c r="HH46" s="62">
        <f t="shared" ca="1" si="72"/>
        <v>57</v>
      </c>
      <c r="HI46" s="67"/>
      <c r="HJ46" s="64"/>
      <c r="HK46" s="29"/>
      <c r="HL46" s="30"/>
      <c r="HM46" s="60">
        <f>IF(ISNA(VLOOKUP(HK46,[1]Settings!$B$6:$D$45,IF(HP$4="Y",2,3),FALSE)+HL46*IF(HP$4="Y",[1]Settings!$C$5,[1]Settings!$D$5)),0, VLOOKUP(HK46,[1]Settings!$B$6:$D$45,IF(HP$4="Y",2,3),FALSE)+HL46*IF(HP$4="Y",[1]Settings!$C$5,[1]Settings!$D$5))</f>
        <v>0</v>
      </c>
      <c r="HN46" s="61">
        <f t="shared" si="73"/>
        <v>0</v>
      </c>
      <c r="HO46" s="61">
        <f t="shared" ca="1" si="102"/>
        <v>2.1739130435349807E-5</v>
      </c>
      <c r="HP46" s="62">
        <f t="shared" ca="1" si="74"/>
        <v>58</v>
      </c>
      <c r="HQ46" s="67"/>
      <c r="HR46" s="64"/>
      <c r="HS46" s="29"/>
      <c r="HT46" s="30"/>
      <c r="HU46" s="60">
        <f>IF(ISNA(VLOOKUP(HS46,[1]Settings!$B$6:$D$45,IF(HX$4="Y",2,3),FALSE)+HT46*IF(HX$4="Y",[1]Settings!$C$5,[1]Settings!$D$5)),0, VLOOKUP(HS46,[1]Settings!$B$6:$D$45,IF(HX$4="Y",2,3),FALSE)+HT46*IF(HX$4="Y",[1]Settings!$C$5,[1]Settings!$D$5))</f>
        <v>0</v>
      </c>
      <c r="HV46" s="61">
        <f t="shared" si="75"/>
        <v>0</v>
      </c>
      <c r="HW46" s="61">
        <f t="shared" ca="1" si="103"/>
        <v>2.1739130435349807E-5</v>
      </c>
      <c r="HX46" s="62">
        <f t="shared" ca="1" si="76"/>
        <v>60</v>
      </c>
      <c r="HY46" s="67"/>
      <c r="HZ46" s="64"/>
      <c r="IA46" s="29"/>
      <c r="IB46" s="30"/>
      <c r="IC46" s="60">
        <f>IF(ISNA(VLOOKUP(IA46,[1]Settings!$B$6:$D$45,IF(IF$4="Y",2,3),FALSE)+IB46*IF(IF$4="Y",[1]Settings!$C$5,[1]Settings!$D$5)),0, VLOOKUP(IA46,[1]Settings!$B$6:$D$45,IF(IF$4="Y",2,3),FALSE)+IB46*IF(IF$4="Y",[1]Settings!$C$5,[1]Settings!$D$5))</f>
        <v>0</v>
      </c>
      <c r="ID46" s="61">
        <f t="shared" si="128"/>
        <v>0</v>
      </c>
      <c r="IE46" s="61">
        <f t="shared" ca="1" si="104"/>
        <v>2.1739130435349807E-5</v>
      </c>
      <c r="IF46" s="62">
        <f t="shared" ca="1" si="78"/>
        <v>58</v>
      </c>
      <c r="IG46" s="66"/>
      <c r="IH46" s="64"/>
      <c r="II46" s="29"/>
      <c r="IJ46" s="30"/>
      <c r="IK46" s="60">
        <f>IF(ISNA(VLOOKUP(II46,[1]Settings!$B$6:$D$45,IF(IN$4="Y",2,3),FALSE)+IJ46*IF(IN$4="Y",[1]Settings!$C$5,[1]Settings!$D$5)),0, VLOOKUP(II46,[1]Settings!$B$6:$D$45,IF(IN$4="Y",2,3),FALSE)+IJ46*IF(IN$4="Y",[1]Settings!$C$5,[1]Settings!$D$5))</f>
        <v>0</v>
      </c>
      <c r="IL46" s="61">
        <f t="shared" si="125"/>
        <v>0</v>
      </c>
      <c r="IM46" s="61">
        <f t="shared" ca="1" si="105"/>
        <v>2.1739130435349807E-5</v>
      </c>
      <c r="IN46" s="62">
        <f t="shared" ca="1" si="80"/>
        <v>59</v>
      </c>
      <c r="IO46" s="67"/>
      <c r="IP46" s="64"/>
      <c r="IQ46" s="29"/>
      <c r="IR46" s="30"/>
      <c r="IS46" s="60">
        <f>IF(ISNA(VLOOKUP(IQ46,[1]Settings!$B$6:$D$45,IF(IV$4="Y",2,3),FALSE)+IR46*IF(IV$4="Y",[1]Settings!$C$5,[1]Settings!$D$5)),0, VLOOKUP(IQ46,[1]Settings!$B$6:$D$45,IF(IV$4="Y",2,3),FALSE)+IR46*IF(IV$4="Y",[1]Settings!$C$5,[1]Settings!$D$5))</f>
        <v>0</v>
      </c>
      <c r="IT46" s="61">
        <f t="shared" si="81"/>
        <v>0</v>
      </c>
      <c r="IU46" s="61">
        <f t="shared" ca="1" si="106"/>
        <v>2.1739130435349807E-5</v>
      </c>
      <c r="IV46" s="62">
        <f t="shared" ca="1" si="82"/>
        <v>61</v>
      </c>
      <c r="IW46" s="67"/>
      <c r="IX46" s="64"/>
      <c r="IY46" s="29"/>
      <c r="IZ46" s="30"/>
      <c r="JA46" s="60">
        <f>IF(ISNA(VLOOKUP(IY46,[1]Settings!$B$6:$D$45,IF(JD$4="Y",2,3),FALSE)+IZ46*IF(JD$4="Y",[1]Settings!$C$5,[1]Settings!$D$5)),0, VLOOKUP(IY46,[1]Settings!$B$6:$D$45,IF(JD$4="Y",2,3),FALSE)+IZ46*IF(JD$4="Y",[1]Settings!$C$5,[1]Settings!$D$5))</f>
        <v>0</v>
      </c>
      <c r="JB46" s="61">
        <f t="shared" si="129"/>
        <v>0</v>
      </c>
      <c r="JC46" s="61">
        <f t="shared" ca="1" si="107"/>
        <v>2.1739130435349807E-5</v>
      </c>
      <c r="JD46" s="62">
        <f t="shared" ca="1" si="84"/>
        <v>61</v>
      </c>
      <c r="JE46" s="67"/>
      <c r="JF46" s="64"/>
      <c r="JG46" s="29"/>
      <c r="JH46" s="30"/>
      <c r="JI46" s="60">
        <f>IF(ISNA(VLOOKUP(JG46,[1]Settings!$B$6:$D$45,IF(JL$4="Y",2,3),FALSE)+JH46*IF(JL$4="Y",[1]Settings!$C$5,[1]Settings!$D$5)),0, VLOOKUP(JG46,[1]Settings!$B$6:$D$45,IF(JL$4="Y",2,3),FALSE)+JH46*IF(JL$4="Y",[1]Settings!$C$5,[1]Settings!$D$5))</f>
        <v>0</v>
      </c>
      <c r="JJ46" s="61">
        <f t="shared" si="130"/>
        <v>0</v>
      </c>
      <c r="JK46" s="61">
        <f t="shared" ca="1" si="108"/>
        <v>2.1739130435349807E-5</v>
      </c>
      <c r="JL46" s="62">
        <f t="shared" ca="1" si="86"/>
        <v>61</v>
      </c>
    </row>
    <row r="47" spans="1:272">
      <c r="A47" s="59" t="s">
        <v>127</v>
      </c>
      <c r="B47" s="59"/>
      <c r="C47" s="28">
        <v>11</v>
      </c>
      <c r="D47" s="30"/>
      <c r="E47" s="60">
        <f>IF(ISNA(VLOOKUP(C47,[1]Settings!$B$6:$D$45,IF(H$4="Y",2,3),FALSE)+D47*IF(H$4="Y",[1]Settings!$C$5,[1]Settings!$D$5)),0, VLOOKUP(C47,[1]Settings!$B$6:$D$45,IF(H$4="Y",2,3),FALSE)+D47*IF(H$4="Y",[1]Settings!$C$5,[1]Settings!$D$5))</f>
        <v>10</v>
      </c>
      <c r="F47" s="61">
        <f t="shared" si="0"/>
        <v>6</v>
      </c>
      <c r="G47" s="61">
        <f t="shared" si="1"/>
        <v>6.0000212765957448</v>
      </c>
      <c r="H47" s="62">
        <f t="shared" si="2"/>
        <v>11</v>
      </c>
      <c r="I47" s="63" t="str">
        <f t="shared" si="3"/>
        <v/>
      </c>
      <c r="J47" s="64">
        <f ca="1">VLOOKUP(OFFSET(J47,0,-2),[1]Settings!$F$8:$G$27,2)</f>
        <v>0</v>
      </c>
      <c r="L47" s="30"/>
      <c r="M47" s="60">
        <f>IF(ISNA(VLOOKUP(K47,[1]Settings!$B$6:$D$45,IF(P$4="Y",2,3),FALSE)+L47*IF(P$4="Y",[1]Settings!$C$5,[1]Settings!$D$5)),0, VLOOKUP(K47,[1]Settings!$B$6:$D$45,IF(P$4="Y",2,3),FALSE)+L47*IF(P$4="Y",[1]Settings!$C$5,[1]Settings!$D$5))</f>
        <v>0</v>
      </c>
      <c r="N47" s="61">
        <f t="shared" si="4"/>
        <v>0</v>
      </c>
      <c r="O47" s="61">
        <f t="shared" ca="1" si="5"/>
        <v>6.0000212765957448</v>
      </c>
      <c r="P47" s="62">
        <f t="shared" ca="1" si="6"/>
        <v>11</v>
      </c>
      <c r="Q47" s="63" t="str">
        <f t="shared" si="7"/>
        <v/>
      </c>
      <c r="R47" s="64">
        <f ca="1">VLOOKUP(OFFSET(R47,0,-2),[1]Settings!$F$8:$G$27,2)</f>
        <v>0</v>
      </c>
      <c r="T47" s="30"/>
      <c r="U47" s="60">
        <f>IF(ISNA(VLOOKUP(S47,[1]Settings!$B$6:$D$45,IF(X$4="Y",2,3),FALSE)+T47*IF(X$4="Y",[1]Settings!$C$5,[1]Settings!$D$5)),0, VLOOKUP(S47,[1]Settings!$B$6:$D$45,IF(X$4="Y",2,3),FALSE)+T47*IF(X$4="Y",[1]Settings!$C$5,[1]Settings!$D$5))</f>
        <v>0</v>
      </c>
      <c r="V47" s="61">
        <f t="shared" si="8"/>
        <v>0</v>
      </c>
      <c r="W47" s="61">
        <f t="shared" ca="1" si="9"/>
        <v>6.0000212765957448</v>
      </c>
      <c r="X47" s="62">
        <f t="shared" ca="1" si="10"/>
        <v>12</v>
      </c>
      <c r="Y47" s="63" t="str">
        <f t="shared" si="11"/>
        <v/>
      </c>
      <c r="Z47" s="64">
        <f ca="1">VLOOKUP(OFFSET(Z47,0,-2),[1]Settings!$F$8:$G$27,2)</f>
        <v>0</v>
      </c>
      <c r="AB47" s="30"/>
      <c r="AC47" s="60">
        <f>IF(ISNA(VLOOKUP(AA47,[1]Settings!$B$6:$D$45,IF(AF$4="Y",2,3),FALSE)+AB47*IF(AF$4="Y",[1]Settings!$C$5,[1]Settings!$D$5)),0, VLOOKUP(AA47,[1]Settings!$B$6:$D$45,IF(AF$4="Y",2,3),FALSE)+AB47*IF(AF$4="Y",[1]Settings!$C$5,[1]Settings!$D$5))</f>
        <v>0</v>
      </c>
      <c r="AD47" s="61">
        <f t="shared" si="12"/>
        <v>0</v>
      </c>
      <c r="AE47" s="61">
        <f t="shared" ca="1" si="13"/>
        <v>6.0000212765957448</v>
      </c>
      <c r="AF47" s="62">
        <f t="shared" ca="1" si="14"/>
        <v>13</v>
      </c>
      <c r="AG47" s="63" t="str">
        <f t="shared" si="15"/>
        <v/>
      </c>
      <c r="AH47" s="64">
        <f ca="1">VLOOKUP(OFFSET(AH47,0,-2),[1]Settings!$F$8:$G$27,2)</f>
        <v>0</v>
      </c>
      <c r="AJ47" s="30"/>
      <c r="AK47" s="60">
        <f>IF(ISNA(VLOOKUP(AI47,[1]Settings!$B$6:$D$45,IF(AN$4="Y",2,3),FALSE)+AJ47*IF(AN$4="Y",[1]Settings!$C$5,[1]Settings!$D$5)),0, VLOOKUP(AI47,[1]Settings!$B$6:$D$45,IF(AN$4="Y",2,3),FALSE)+AJ47*IF(AN$4="Y",[1]Settings!$C$5,[1]Settings!$D$5))</f>
        <v>0</v>
      </c>
      <c r="AL47" s="61">
        <f t="shared" si="16"/>
        <v>0</v>
      </c>
      <c r="AM47" s="61">
        <f t="shared" ca="1" si="17"/>
        <v>6.0000212765957448</v>
      </c>
      <c r="AN47" s="62">
        <f t="shared" ca="1" si="18"/>
        <v>13</v>
      </c>
      <c r="AO47" s="63" t="str">
        <f t="shared" si="19"/>
        <v/>
      </c>
      <c r="AP47" s="64">
        <f ca="1">VLOOKUP(OFFSET(AP47,0,-2),[1]Settings!$F$8:$G$27,2)</f>
        <v>0</v>
      </c>
      <c r="AR47" s="30"/>
      <c r="AS47" s="60">
        <f>IF(ISNA(VLOOKUP(AQ47,[1]Settings!$B$6:$D$45,IF(AV$4="Y",2,3),FALSE)+AR47*IF(AV$4="Y",[1]Settings!$C$5,[1]Settings!$D$5)),0, VLOOKUP(AQ47,[1]Settings!$B$6:$D$45,IF(AV$4="Y",2,3),FALSE)+AR47*IF(AV$4="Y",[1]Settings!$C$5,[1]Settings!$D$5))</f>
        <v>0</v>
      </c>
      <c r="AT47" s="61">
        <f t="shared" si="20"/>
        <v>0</v>
      </c>
      <c r="AU47" s="61">
        <f t="shared" ca="1" si="21"/>
        <v>6.0000212765957448</v>
      </c>
      <c r="AV47" s="62">
        <f t="shared" ca="1" si="22"/>
        <v>14</v>
      </c>
      <c r="AW47" s="63" t="str">
        <f t="shared" si="23"/>
        <v/>
      </c>
      <c r="AX47" s="64">
        <f ca="1">VLOOKUP(OFFSET(AX47,0,-2),[1]Settings!$F$8:$G$27,2)</f>
        <v>0</v>
      </c>
      <c r="AZ47" s="30"/>
      <c r="BA47" s="60">
        <f>IF(ISNA(VLOOKUP(AY47,[1]Settings!$B$6:$D$45,IF(BD$4="Y",2,3),FALSE)+AZ47*IF(BD$4="Y",[1]Settings!$C$5,[1]Settings!$D$5)),0, VLOOKUP(AY47,[1]Settings!$B$6:$D$45,IF(BD$4="Y",2,3),FALSE)+AZ47*IF(BD$4="Y",[1]Settings!$C$5,[1]Settings!$D$5))</f>
        <v>0</v>
      </c>
      <c r="BB47" s="61">
        <f t="shared" si="24"/>
        <v>0</v>
      </c>
      <c r="BC47" s="61">
        <f t="shared" ca="1" si="25"/>
        <v>6.0000212765957448</v>
      </c>
      <c r="BD47" s="62">
        <f t="shared" ca="1" si="26"/>
        <v>15</v>
      </c>
      <c r="BE47" s="63" t="str">
        <f t="shared" si="27"/>
        <v/>
      </c>
      <c r="BF47" s="64">
        <f ca="1">VLOOKUP(OFFSET(BF47,0,-2),[1]Settings!$F$8:$G$27,2)</f>
        <v>0</v>
      </c>
      <c r="BH47" s="30"/>
      <c r="BI47" s="60">
        <f>IF(ISNA(VLOOKUP(BG47,[1]Settings!$B$6:$D$45,IF(BL$4="Y",2,3),FALSE)+BH47*IF(BL$4="Y",[1]Settings!$C$5,[1]Settings!$D$5)),0, VLOOKUP(BG47,[1]Settings!$B$6:$D$45,IF(BL$4="Y",2,3),FALSE)+BH47*IF(BL$4="Y",[1]Settings!$C$5,[1]Settings!$D$5))</f>
        <v>0</v>
      </c>
      <c r="BJ47" s="61">
        <f t="shared" si="28"/>
        <v>0</v>
      </c>
      <c r="BK47" s="61">
        <f t="shared" ca="1" si="29"/>
        <v>6.0000212765957448</v>
      </c>
      <c r="BL47" s="62">
        <f t="shared" ca="1" si="30"/>
        <v>15</v>
      </c>
      <c r="BM47" s="63" t="str">
        <f t="shared" si="31"/>
        <v/>
      </c>
      <c r="BN47" s="64">
        <f ca="1">VLOOKUP(OFFSET(BN47,0,-2),[1]Settings!$F$8:$G$27,2)</f>
        <v>0</v>
      </c>
      <c r="BP47" s="30"/>
      <c r="BQ47" s="60">
        <f>IF(ISNA(VLOOKUP(BO47,[1]Settings!$B$6:$D$45,IF(BT$4="Y",2,3),FALSE)+BP47*IF(BT$4="Y",[1]Settings!$C$5,[1]Settings!$D$5)),0, VLOOKUP(BO47,[1]Settings!$B$6:$D$45,IF(BT$4="Y",2,3),FALSE)+BP47*IF(BT$4="Y",[1]Settings!$C$5,[1]Settings!$D$5))</f>
        <v>0</v>
      </c>
      <c r="BR47" s="61">
        <f t="shared" si="32"/>
        <v>0</v>
      </c>
      <c r="BS47" s="61">
        <f t="shared" ca="1" si="33"/>
        <v>6.0000212765957448</v>
      </c>
      <c r="BT47" s="62">
        <f t="shared" ca="1" si="34"/>
        <v>15</v>
      </c>
      <c r="BU47" s="63" t="str">
        <f t="shared" si="35"/>
        <v>+</v>
      </c>
      <c r="BV47" s="64">
        <f ca="1">VLOOKUP(OFFSET(BV47,0,-2),[1]Settings!$F$8:$G$27,2)</f>
        <v>0</v>
      </c>
      <c r="BW47" s="29">
        <v>7</v>
      </c>
      <c r="BX47" s="30"/>
      <c r="BY47" s="60">
        <f>IF(ISNA(VLOOKUP(BW47,[1]Settings!$B$6:$D$45,IF(CB$4="Y",2,3),FALSE)+BX47*IF(CB$4="Y",[1]Settings!$C$5,[1]Settings!$D$5)),0, VLOOKUP(BW47,[1]Settings!$B$6:$D$45,IF(CB$4="Y",2,3),FALSE)+BX47*IF(CB$4="Y",[1]Settings!$C$5,[1]Settings!$D$5))</f>
        <v>14</v>
      </c>
      <c r="BZ47" s="61">
        <f t="shared" si="36"/>
        <v>5.32</v>
      </c>
      <c r="CA47" s="61">
        <f t="shared" ca="1" si="37"/>
        <v>11.320021276595746</v>
      </c>
      <c r="CB47" s="62">
        <f t="shared" ca="1" si="38"/>
        <v>13</v>
      </c>
      <c r="CC47" s="63" t="str">
        <f t="shared" si="39"/>
        <v>+</v>
      </c>
      <c r="CD47" s="64">
        <f ca="1">VLOOKUP(OFFSET(CD47,0,-2),[1]Settings!$F$8:$G$27,2)</f>
        <v>0</v>
      </c>
      <c r="CE47" s="29">
        <v>11</v>
      </c>
      <c r="CF47" s="30"/>
      <c r="CG47" s="60">
        <f>IF(ISNA(VLOOKUP(CE47,[1]Settings!$B$6:$D$45,IF(CJ$4="Y",2,3),FALSE)+CF47*IF(CJ$4="Y",[1]Settings!$C$5,[1]Settings!$D$5)),0, VLOOKUP(CE47,[1]Settings!$B$6:$D$45,IF(CJ$4="Y",2,3),FALSE)+CF47*IF(CJ$4="Y",[1]Settings!$C$5,[1]Settings!$D$5))</f>
        <v>10</v>
      </c>
      <c r="CH47" s="61">
        <f t="shared" si="40"/>
        <v>5.2</v>
      </c>
      <c r="CI47" s="61">
        <f t="shared" ca="1" si="41"/>
        <v>16.520021276595745</v>
      </c>
      <c r="CJ47" s="65">
        <f t="shared" ca="1" si="42"/>
        <v>7</v>
      </c>
      <c r="CK47" s="66" t="str">
        <f t="shared" si="131"/>
        <v>+</v>
      </c>
      <c r="CL47" s="64">
        <f ca="1">VLOOKUP(OFFSET(CL47,0,-2),[1]Settings!$J$8:$K$27,2)</f>
        <v>0.06</v>
      </c>
      <c r="CM47" s="29">
        <v>2</v>
      </c>
      <c r="CN47" s="30">
        <v>1</v>
      </c>
      <c r="CO47" s="60">
        <f>IF(ISNA(VLOOKUP(CM47,[1]Settings!$B$6:$D$45,IF(CR$4="Y",2,3),FALSE)+CN47*IF(CR$4="Y",[1]Settings!$C$5,[1]Settings!$D$5)),0, VLOOKUP(CM47,[1]Settings!$B$6:$D$45,IF(CR$4="Y",2,3),FALSE)+CN47*IF(CR$4="Y",[1]Settings!$C$5,[1]Settings!$D$5))</f>
        <v>26</v>
      </c>
      <c r="CP47" s="61">
        <f t="shared" ca="1" si="43"/>
        <v>11.44</v>
      </c>
      <c r="CQ47" s="61">
        <f t="shared" ca="1" si="44"/>
        <v>27.960021276595747</v>
      </c>
      <c r="CR47" s="65">
        <f t="shared" ca="1" si="45"/>
        <v>5</v>
      </c>
      <c r="CS47" s="63" t="s">
        <v>93</v>
      </c>
      <c r="CT47" s="64">
        <f ca="1">VLOOKUP(OFFSET(CT47,0,-2),[1]Settings!$J$8:$K$27,2)</f>
        <v>0.08</v>
      </c>
      <c r="CU47" s="29"/>
      <c r="CV47" s="30"/>
      <c r="CW47" s="60">
        <f>IF(ISNA(VLOOKUP(CU47,[1]Settings!$B$6:$D$45,IF(CZ$4="Y",2,3),FALSE)+CV47*IF(CZ$4="Y",[1]Settings!$C$5,[1]Settings!$D$5)),0, VLOOKUP(CU47,[1]Settings!$B$6:$D$45,IF(CZ$4="Y",2,3),FALSE)+CV47*IF(CZ$4="Y",[1]Settings!$C$5,[1]Settings!$D$5))</f>
        <v>0</v>
      </c>
      <c r="CX47" s="61">
        <f t="shared" ca="1" si="46"/>
        <v>0</v>
      </c>
      <c r="CY47" s="61">
        <f t="shared" ca="1" si="47"/>
        <v>21.960021276595747</v>
      </c>
      <c r="CZ47" s="62">
        <f t="shared" ca="1" si="48"/>
        <v>6</v>
      </c>
      <c r="DA47" s="63"/>
      <c r="DB47" s="64">
        <f ca="1">VLOOKUP(OFFSET(DB47,0,-2),[1]Settings!$J$8:$K$27,2)</f>
        <v>7.0000000000000007E-2</v>
      </c>
      <c r="DC47" s="29"/>
      <c r="DD47" s="30"/>
      <c r="DE47" s="60">
        <f>IF(ISNA(VLOOKUP(DC47,[1]Settings!$B$6:$D$45,IF(DH$4="Y",2,3),FALSE)+DD47*IF(DH$4="Y",[1]Settings!$C$5,[1]Settings!$D$5)),0, VLOOKUP(DC47,[1]Settings!$B$6:$D$45,IF(DH$4="Y",2,3),FALSE)+DD47*IF(DH$4="Y",[1]Settings!$C$5,[1]Settings!$D$5))</f>
        <v>0</v>
      </c>
      <c r="DF47" s="61">
        <f t="shared" ca="1" si="49"/>
        <v>0</v>
      </c>
      <c r="DG47" s="61">
        <f t="shared" ca="1" si="50"/>
        <v>16.640021276595746</v>
      </c>
      <c r="DH47" s="62">
        <f t="shared" ca="1" si="51"/>
        <v>11</v>
      </c>
      <c r="DI47" s="63" t="s">
        <v>93</v>
      </c>
      <c r="DJ47" s="64">
        <f ca="1">VLOOKUP(OFFSET(DJ47,0,-2),[1]Settings!$J$8:$K$27,2)</f>
        <v>0.05</v>
      </c>
      <c r="DK47" s="29"/>
      <c r="DL47" s="30"/>
      <c r="DM47" s="60">
        <f>IF(ISNA(VLOOKUP(DK47,[1]Settings!$B$6:$D$45,IF(DP$4="Y",2,3),FALSE)+DL47*IF(DP$4="Y",[1]Settings!$C$5,[1]Settings!$D$5)),0, VLOOKUP(DK47,[1]Settings!$B$6:$D$45,IF(DP$4="Y",2,3),FALSE)+DL47*IF(DP$4="Y",[1]Settings!$C$5,[1]Settings!$D$5))</f>
        <v>0</v>
      </c>
      <c r="DN47" s="61">
        <f t="shared" ca="1" si="52"/>
        <v>0</v>
      </c>
      <c r="DO47" s="61">
        <f t="shared" ca="1" si="53"/>
        <v>16.640021276595746</v>
      </c>
      <c r="DP47" s="62">
        <f t="shared" ca="1" si="54"/>
        <v>15</v>
      </c>
      <c r="DQ47" s="63"/>
      <c r="DR47" s="64">
        <f ca="1">VLOOKUP(OFFSET(DR47,0,-2),[1]Settings!$J$8:$K$27,2)</f>
        <v>0.03</v>
      </c>
      <c r="DS47" s="29"/>
      <c r="DT47" s="30"/>
      <c r="DU47" s="60">
        <f>IF(ISNA(VLOOKUP(DS47,[1]Settings!$B$6:$D$45,IF(DX$4="Y",2,3),FALSE)+DT47*IF(DX$4="Y",[1]Settings!$C$5,[1]Settings!$D$5)),0, VLOOKUP(DS47,[1]Settings!$B$6:$D$45,IF(DX$4="Y",2,3),FALSE)+DT47*IF(DX$4="Y",[1]Settings!$C$5,[1]Settings!$D$5))</f>
        <v>0</v>
      </c>
      <c r="DV47" s="61">
        <f t="shared" ca="1" si="55"/>
        <v>0</v>
      </c>
      <c r="DW47" s="61">
        <f t="shared" ca="1" si="87"/>
        <v>16.640021276595746</v>
      </c>
      <c r="DX47" s="62">
        <f t="shared" ca="1" si="56"/>
        <v>17</v>
      </c>
      <c r="DY47" s="63" t="s">
        <v>93</v>
      </c>
      <c r="DZ47" s="64">
        <f ca="1">VLOOKUP(OFFSET(DZ47,0,-2),[1]Settings!$J$8:$K$27,2)</f>
        <v>0</v>
      </c>
      <c r="EA47" s="29">
        <v>5</v>
      </c>
      <c r="EB47" s="30">
        <v>1</v>
      </c>
      <c r="EC47" s="60">
        <f>IF(ISNA(VLOOKUP(EA47,[1]Settings!$B$6:$D$45,IF(EF$4="Y",2,3),FALSE)+EB47*IF(EF$4="Y",[1]Settings!$C$5,[1]Settings!$D$5)),0, VLOOKUP(EA47,[1]Settings!$B$6:$D$45,IF(EF$4="Y",2,3),FALSE)+EB47*IF(EF$4="Y",[1]Settings!$C$5,[1]Settings!$D$5))</f>
        <v>17</v>
      </c>
      <c r="ED47" s="61">
        <f t="shared" ca="1" si="88"/>
        <v>15.639999999999999</v>
      </c>
      <c r="EE47" s="61">
        <f t="shared" ca="1" si="57"/>
        <v>27.080021276595748</v>
      </c>
      <c r="EF47" s="65">
        <f t="shared" ca="1" si="58"/>
        <v>10</v>
      </c>
      <c r="EG47" s="66" t="s">
        <v>93</v>
      </c>
      <c r="EH47" s="64">
        <f ca="1">VLOOKUP(OFFSET(EH47,0,-2),[1]Settings!$J$8:$K$27,2)</f>
        <v>0.05</v>
      </c>
      <c r="EI47" s="29">
        <v>16</v>
      </c>
      <c r="EJ47" s="30">
        <v>1</v>
      </c>
      <c r="EK47" s="60">
        <f>IF(ISNA(VLOOKUP(EI47,[1]Settings!$B$6:$D$45,IF(EN$4="Y",2,3),FALSE)+EJ47*IF(EN$4="Y",[1]Settings!$C$5,[1]Settings!$D$5)),0, VLOOKUP(EI47,[1]Settings!$B$6:$D$45,IF(EN$4="Y",2,3),FALSE)+EJ47*IF(EN$4="Y",[1]Settings!$C$5,[1]Settings!$D$5))</f>
        <v>6</v>
      </c>
      <c r="EL47" s="61">
        <f t="shared" ca="1" si="89"/>
        <v>5.0999999999999996</v>
      </c>
      <c r="EM47" s="61">
        <f t="shared" ca="1" si="115"/>
        <v>20.740021276595748</v>
      </c>
      <c r="EN47" s="65">
        <f t="shared" ca="1" si="59"/>
        <v>13</v>
      </c>
      <c r="EO47" s="63" t="s">
        <v>93</v>
      </c>
      <c r="EP47" s="64">
        <f ca="1">VLOOKUP(OFFSET(EP47,0,-2),[1]Settings!$J$8:$K$27,2)</f>
        <v>0.05</v>
      </c>
      <c r="EQ47" s="29">
        <v>9</v>
      </c>
      <c r="ER47" s="30">
        <v>1</v>
      </c>
      <c r="ES47" s="60">
        <f>IF(ISNA(VLOOKUP(EQ47,[1]Settings!$B$6:$D$45,IF(EV$4="Y",2,3),FALSE)+ER47*IF(EV$4="Y",[1]Settings!$C$5,[1]Settings!$D$5)),0, VLOOKUP(EQ47,[1]Settings!$B$6:$D$45,IF(EV$4="Y",2,3),FALSE)+ER47*IF(EV$4="Y",[1]Settings!$C$5,[1]Settings!$D$5))</f>
        <v>13</v>
      </c>
      <c r="ET47" s="61">
        <f t="shared" ca="1" si="60"/>
        <v>10.66</v>
      </c>
      <c r="EU47" s="61">
        <f t="shared" ca="1" si="90"/>
        <v>31.400021276595748</v>
      </c>
      <c r="EV47" s="62">
        <f t="shared" ca="1" si="61"/>
        <v>8</v>
      </c>
      <c r="EW47" s="63" t="s">
        <v>93</v>
      </c>
      <c r="EX47" s="64">
        <f ca="1">VLOOKUP(OFFSET(EX47,0,-2),[1]Settings!$J$8:$K$27,2)</f>
        <v>0.05</v>
      </c>
      <c r="EY47" s="29">
        <v>6</v>
      </c>
      <c r="EZ47" s="30"/>
      <c r="FA47" s="60">
        <f>IF(ISNA(VLOOKUP(EY47,[1]Settings!$B$6:$D$45,IF(FD$4="Y",2,3),FALSE)+EZ47*IF(FD$4="Y",[1]Settings!$C$5,[1]Settings!$D$5)),0, VLOOKUP(EY47,[1]Settings!$B$6:$D$45,IF(FD$4="Y",2,3),FALSE)+EZ47*IF(FD$4="Y",[1]Settings!$C$5,[1]Settings!$D$5))</f>
        <v>15</v>
      </c>
      <c r="FB47" s="61">
        <f t="shared" ca="1" si="118"/>
        <v>15.000000000000004</v>
      </c>
      <c r="FC47" s="61">
        <f t="shared" ca="1" si="91"/>
        <v>46.400021276595751</v>
      </c>
      <c r="FD47" s="62">
        <f t="shared" ca="1" si="63"/>
        <v>6</v>
      </c>
      <c r="FE47" s="63" t="s">
        <v>93</v>
      </c>
      <c r="FF47" s="64">
        <f ca="1">VLOOKUP(OFFSET(FF47,0,-2),[1]Settings!$J$8:$K$27,2)</f>
        <v>7.0000000000000007E-2</v>
      </c>
      <c r="FG47" s="29"/>
      <c r="FH47" s="30"/>
      <c r="FI47" s="60">
        <f>IF(ISNA(VLOOKUP(FG47,[1]Settings!$B$6:$D$45,IF(FL$4="Y",2,3),FALSE)+FH47*IF(FL$4="Y",[1]Settings!$C$5,[1]Settings!$D$5)),0, VLOOKUP(FG47,[1]Settings!$B$6:$D$45,IF(FL$4="Y",2,3),FALSE)+FH47*IF(FL$4="Y",[1]Settings!$C$5,[1]Settings!$D$5))</f>
        <v>0</v>
      </c>
      <c r="FJ47" s="61">
        <f t="shared" ca="1" si="117"/>
        <v>0</v>
      </c>
      <c r="FK47" s="61">
        <f t="shared" ca="1" si="116"/>
        <v>30.760021276595751</v>
      </c>
      <c r="FL47" s="62">
        <f t="shared" ca="1" si="64"/>
        <v>10</v>
      </c>
      <c r="FM47" s="66" t="s">
        <v>93</v>
      </c>
      <c r="FN47" s="64">
        <f ca="1">VLOOKUP(OFFSET(FN47,0,-2),[1]Settings!$J$8:$K$27,2)</f>
        <v>0.05</v>
      </c>
      <c r="FO47" s="29"/>
      <c r="FP47" s="30"/>
      <c r="FQ47" s="60">
        <f>IF(ISNA(VLOOKUP(FO47,[1]Settings!$B$6:$D$45,IF(FT$4="Y",2,3),FALSE)+FP47*IF(FT$4="Y",[1]Settings!$C$5,[1]Settings!$D$5)),0, VLOOKUP(FO47,[1]Settings!$B$6:$D$45,IF(FT$4="Y",2,3),FALSE)+FP47*IF(FT$4="Y",[1]Settings!$C$5,[1]Settings!$D$5))</f>
        <v>0</v>
      </c>
      <c r="FR47" s="61">
        <f t="shared" ca="1" si="65"/>
        <v>0</v>
      </c>
      <c r="FS47" s="61">
        <f t="shared" ca="1" si="92"/>
        <v>20.100021276595751</v>
      </c>
      <c r="FT47" s="62">
        <f t="shared" ca="1" si="66"/>
        <v>15</v>
      </c>
      <c r="FU47" s="67"/>
      <c r="FV47" s="64"/>
      <c r="FW47" s="29">
        <v>2</v>
      </c>
      <c r="FX47" s="30">
        <v>1</v>
      </c>
      <c r="FY47" s="60">
        <f>IF(ISNA(VLOOKUP(FW47,[1]Settings!$B$6:$D$45,IF(GB$4="Y",2,3),FALSE)+FX47*IF(GB$4="Y",[1]Settings!$C$5,[1]Settings!$D$5)),0, VLOOKUP(FW47,[1]Settings!$B$6:$D$45,IF(GB$4="Y",2,3),FALSE)+FX47*IF(GB$4="Y",[1]Settings!$C$5,[1]Settings!$D$5))</f>
        <v>26</v>
      </c>
      <c r="FZ47" s="61">
        <f t="shared" si="93"/>
        <v>26</v>
      </c>
      <c r="GA47" s="61">
        <f t="shared" ca="1" si="94"/>
        <v>41.000021276595753</v>
      </c>
      <c r="GB47" s="62">
        <f t="shared" ca="1" si="67"/>
        <v>7</v>
      </c>
      <c r="GC47" s="67"/>
      <c r="GD47" s="64"/>
      <c r="GE47" s="29"/>
      <c r="GF47" s="30"/>
      <c r="GG47" s="60">
        <f>IF(ISNA(VLOOKUP(GE47,[1]Settings!$B$6:$D$45,IF(GJ$4="Y",2,3),FALSE)+GF47*IF(GJ$4="Y",[1]Settings!$C$5,[1]Settings!$D$5)),0, VLOOKUP(GE47,[1]Settings!$B$6:$D$45,IF(GJ$4="Y",2,3),FALSE)+GF47*IF(GJ$4="Y",[1]Settings!$C$5,[1]Settings!$D$5))</f>
        <v>0</v>
      </c>
      <c r="GH47" s="61">
        <f t="shared" si="95"/>
        <v>0</v>
      </c>
      <c r="GI47" s="61">
        <f t="shared" ca="1" si="96"/>
        <v>41.000021276595753</v>
      </c>
      <c r="GJ47" s="62">
        <f t="shared" ca="1" si="68"/>
        <v>9</v>
      </c>
      <c r="GK47" s="67"/>
      <c r="GL47" s="64"/>
      <c r="GM47" s="29"/>
      <c r="GN47" s="30"/>
      <c r="GO47" s="60">
        <f>IF(ISNA(VLOOKUP(GM47,[1]Settings!$B$6:$D$45,IF(GR$4="Y",2,3),FALSE)+GN47*IF(GR$4="Y",[1]Settings!$C$5,[1]Settings!$D$5)),0, VLOOKUP(GM47,[1]Settings!$B$6:$D$45,IF(GR$4="Y",2,3),FALSE)+GN47*IF(GR$4="Y",[1]Settings!$C$5,[1]Settings!$D$5))</f>
        <v>0</v>
      </c>
      <c r="GP47" s="61">
        <f t="shared" si="123"/>
        <v>0</v>
      </c>
      <c r="GQ47" s="61">
        <f t="shared" ca="1" si="98"/>
        <v>26.000021276595749</v>
      </c>
      <c r="GR47" s="62">
        <f t="shared" ca="1" si="69"/>
        <v>18</v>
      </c>
      <c r="GS47" s="67"/>
      <c r="GT47" s="64"/>
      <c r="GU47" s="29"/>
      <c r="GV47" s="30"/>
      <c r="GW47" s="60">
        <f>IF(ISNA(VLOOKUP(GU47,[1]Settings!$B$6:$D$45,IF(GZ$4="Y",2,3),FALSE)+GV47*IF(GZ$4="Y",[1]Settings!$C$5,[1]Settings!$D$5)),0, VLOOKUP(GU47,[1]Settings!$B$6:$D$45,IF(GZ$4="Y",2,3),FALSE)+GV47*IF(GZ$4="Y",[1]Settings!$C$5,[1]Settings!$D$5))</f>
        <v>0</v>
      </c>
      <c r="GX47" s="61">
        <f t="shared" si="132"/>
        <v>0</v>
      </c>
      <c r="GY47" s="61">
        <f t="shared" ca="1" si="100"/>
        <v>26.000021276595749</v>
      </c>
      <c r="GZ47" s="65">
        <f t="shared" ca="1" si="70"/>
        <v>18</v>
      </c>
      <c r="HA47" s="66"/>
      <c r="HB47" s="64"/>
      <c r="HC47" s="29"/>
      <c r="HD47" s="30"/>
      <c r="HE47" s="60">
        <f>IF(ISNA(VLOOKUP(HC47,[1]Settings!$B$6:$D$45,IF(HH$4="Y",2,3),FALSE)+HD47*IF(HH$4="Y",[1]Settings!$C$5,[1]Settings!$D$5)),0, VLOOKUP(HC47,[1]Settings!$B$6:$D$45,IF(HH$4="Y",2,3),FALSE)+HD47*IF(HH$4="Y",[1]Settings!$C$5,[1]Settings!$D$5))</f>
        <v>0</v>
      </c>
      <c r="HF47" s="61">
        <f t="shared" si="71"/>
        <v>0</v>
      </c>
      <c r="HG47" s="61">
        <f t="shared" ca="1" si="101"/>
        <v>2.1276595749242233E-5</v>
      </c>
      <c r="HH47" s="62">
        <f t="shared" ca="1" si="72"/>
        <v>58</v>
      </c>
      <c r="HI47" s="67"/>
      <c r="HJ47" s="64"/>
      <c r="HK47" s="29">
        <v>17</v>
      </c>
      <c r="HL47" s="30"/>
      <c r="HM47" s="60">
        <f>IF(ISNA(VLOOKUP(HK47,[1]Settings!$B$6:$D$45,IF(HP$4="Y",2,3),FALSE)+HL47*IF(HP$4="Y",[1]Settings!$C$5,[1]Settings!$D$5)),0, VLOOKUP(HK47,[1]Settings!$B$6:$D$45,IF(HP$4="Y",2,3),FALSE)+HL47*IF(HP$4="Y",[1]Settings!$C$5,[1]Settings!$D$5))</f>
        <v>4</v>
      </c>
      <c r="HN47" s="61">
        <f t="shared" si="73"/>
        <v>4</v>
      </c>
      <c r="HO47" s="61">
        <f t="shared" ca="1" si="102"/>
        <v>4.0000212765957492</v>
      </c>
      <c r="HP47" s="62">
        <f t="shared" ca="1" si="74"/>
        <v>34</v>
      </c>
      <c r="HQ47" s="67"/>
      <c r="HR47" s="64"/>
      <c r="HS47" s="29"/>
      <c r="HT47" s="30"/>
      <c r="HU47" s="60">
        <f>IF(ISNA(VLOOKUP(HS47,[1]Settings!$B$6:$D$45,IF(HX$4="Y",2,3),FALSE)+HT47*IF(HX$4="Y",[1]Settings!$C$5,[1]Settings!$D$5)),0, VLOOKUP(HS47,[1]Settings!$B$6:$D$45,IF(HX$4="Y",2,3),FALSE)+HT47*IF(HX$4="Y",[1]Settings!$C$5,[1]Settings!$D$5))</f>
        <v>0</v>
      </c>
      <c r="HV47" s="61">
        <f t="shared" si="75"/>
        <v>0</v>
      </c>
      <c r="HW47" s="61">
        <f t="shared" ca="1" si="103"/>
        <v>4.0000212765957492</v>
      </c>
      <c r="HX47" s="62">
        <f t="shared" ca="1" si="76"/>
        <v>34</v>
      </c>
      <c r="HY47" s="67"/>
      <c r="HZ47" s="64"/>
      <c r="IA47" s="29"/>
      <c r="IB47" s="30"/>
      <c r="IC47" s="60">
        <f>IF(ISNA(VLOOKUP(IA47,[1]Settings!$B$6:$D$45,IF(IF$4="Y",2,3),FALSE)+IB47*IF(IF$4="Y",[1]Settings!$C$5,[1]Settings!$D$5)),0, VLOOKUP(IA47,[1]Settings!$B$6:$D$45,IF(IF$4="Y",2,3),FALSE)+IB47*IF(IF$4="Y",[1]Settings!$C$5,[1]Settings!$D$5))</f>
        <v>0</v>
      </c>
      <c r="ID47" s="61">
        <f t="shared" si="128"/>
        <v>0</v>
      </c>
      <c r="IE47" s="61">
        <f t="shared" ca="1" si="104"/>
        <v>4.0000212765957492</v>
      </c>
      <c r="IF47" s="62">
        <f t="shared" ca="1" si="78"/>
        <v>34</v>
      </c>
      <c r="IG47" s="66"/>
      <c r="IH47" s="64"/>
      <c r="II47" s="29">
        <v>18</v>
      </c>
      <c r="IJ47" s="30"/>
      <c r="IK47" s="60">
        <f>IF(ISNA(VLOOKUP(II47,[1]Settings!$B$6:$D$45,IF(IN$4="Y",2,3),FALSE)+IJ47*IF(IN$4="Y",[1]Settings!$C$5,[1]Settings!$D$5)),0, VLOOKUP(II47,[1]Settings!$B$6:$D$45,IF(IN$4="Y",2,3),FALSE)+IJ47*IF(IN$4="Y",[1]Settings!$C$5,[1]Settings!$D$5))</f>
        <v>3</v>
      </c>
      <c r="IL47" s="61">
        <f t="shared" si="125"/>
        <v>3</v>
      </c>
      <c r="IM47" s="61">
        <f t="shared" ca="1" si="105"/>
        <v>7.0000212765957492</v>
      </c>
      <c r="IN47" s="62">
        <f t="shared" ca="1" si="80"/>
        <v>28</v>
      </c>
      <c r="IO47" s="67"/>
      <c r="IP47" s="64"/>
      <c r="IQ47" s="29"/>
      <c r="IR47" s="30"/>
      <c r="IS47" s="60">
        <f>IF(ISNA(VLOOKUP(IQ47,[1]Settings!$B$6:$D$45,IF(IV$4="Y",2,3),FALSE)+IR47*IF(IV$4="Y",[1]Settings!$C$5,[1]Settings!$D$5)),0, VLOOKUP(IQ47,[1]Settings!$B$6:$D$45,IF(IV$4="Y",2,3),FALSE)+IR47*IF(IV$4="Y",[1]Settings!$C$5,[1]Settings!$D$5))</f>
        <v>0</v>
      </c>
      <c r="IT47" s="61">
        <f t="shared" si="81"/>
        <v>0</v>
      </c>
      <c r="IU47" s="61">
        <f t="shared" ca="1" si="106"/>
        <v>3.0000212765957492</v>
      </c>
      <c r="IV47" s="62">
        <f t="shared" ca="1" si="82"/>
        <v>35</v>
      </c>
      <c r="IW47" s="67"/>
      <c r="IX47" s="64"/>
      <c r="IY47" s="29"/>
      <c r="IZ47" s="30"/>
      <c r="JA47" s="60">
        <f>IF(ISNA(VLOOKUP(IY47,[1]Settings!$B$6:$D$45,IF(JD$4="Y",2,3),FALSE)+IZ47*IF(JD$4="Y",[1]Settings!$C$5,[1]Settings!$D$5)),0, VLOOKUP(IY47,[1]Settings!$B$6:$D$45,IF(JD$4="Y",2,3),FALSE)+IZ47*IF(JD$4="Y",[1]Settings!$C$5,[1]Settings!$D$5))</f>
        <v>0</v>
      </c>
      <c r="JB47" s="61">
        <f t="shared" si="129"/>
        <v>0</v>
      </c>
      <c r="JC47" s="61">
        <f t="shared" ca="1" si="107"/>
        <v>3.0000212765957492</v>
      </c>
      <c r="JD47" s="62">
        <f t="shared" ca="1" si="84"/>
        <v>36</v>
      </c>
      <c r="JE47" s="67"/>
      <c r="JF47" s="64"/>
      <c r="JG47" s="29"/>
      <c r="JH47" s="30"/>
      <c r="JI47" s="60">
        <f>IF(ISNA(VLOOKUP(JG47,[1]Settings!$B$6:$D$45,IF(JL$4="Y",2,3),FALSE)+JH47*IF(JL$4="Y",[1]Settings!$C$5,[1]Settings!$D$5)),0, VLOOKUP(JG47,[1]Settings!$B$6:$D$45,IF(JL$4="Y",2,3),FALSE)+JH47*IF(JL$4="Y",[1]Settings!$C$5,[1]Settings!$D$5))</f>
        <v>0</v>
      </c>
      <c r="JJ47" s="61">
        <f t="shared" si="130"/>
        <v>0</v>
      </c>
      <c r="JK47" s="61">
        <f t="shared" ca="1" si="108"/>
        <v>3.0000212765957492</v>
      </c>
      <c r="JL47" s="62">
        <f t="shared" ca="1" si="86"/>
        <v>35</v>
      </c>
    </row>
    <row r="48" spans="1:272">
      <c r="A48" s="59" t="s">
        <v>128</v>
      </c>
      <c r="B48" s="59"/>
      <c r="D48" s="30"/>
      <c r="E48" s="60">
        <f>IF(ISNA(VLOOKUP(C48,[1]Settings!$B$6:$D$45,IF(H$4="Y",2,3),FALSE)+D48*IF(H$4="Y",[1]Settings!$C$5,[1]Settings!$D$5)),0, VLOOKUP(C48,[1]Settings!$B$6:$D$45,IF(H$4="Y",2,3),FALSE)+D48*IF(H$4="Y",[1]Settings!$C$5,[1]Settings!$D$5))</f>
        <v>0</v>
      </c>
      <c r="F48" s="61">
        <f t="shared" si="0"/>
        <v>0</v>
      </c>
      <c r="G48" s="61">
        <f t="shared" si="1"/>
        <v>2.0833333333333333E-5</v>
      </c>
      <c r="H48" s="62">
        <f t="shared" si="2"/>
        <v>49</v>
      </c>
      <c r="I48" s="63" t="str">
        <f t="shared" si="3"/>
        <v/>
      </c>
      <c r="J48" s="64">
        <f ca="1">VLOOKUP(OFFSET(J48,0,-2),[1]Settings!$F$8:$G$27,2)</f>
        <v>0</v>
      </c>
      <c r="L48" s="30"/>
      <c r="M48" s="60">
        <f>IF(ISNA(VLOOKUP(K48,[1]Settings!$B$6:$D$45,IF(P$4="Y",2,3),FALSE)+L48*IF(P$4="Y",[1]Settings!$C$5,[1]Settings!$D$5)),0, VLOOKUP(K48,[1]Settings!$B$6:$D$45,IF(P$4="Y",2,3),FALSE)+L48*IF(P$4="Y",[1]Settings!$C$5,[1]Settings!$D$5))</f>
        <v>0</v>
      </c>
      <c r="N48" s="61">
        <f t="shared" si="4"/>
        <v>0</v>
      </c>
      <c r="O48" s="61">
        <f t="shared" ca="1" si="5"/>
        <v>2.0833333333333333E-5</v>
      </c>
      <c r="P48" s="62">
        <f t="shared" ca="1" si="6"/>
        <v>49</v>
      </c>
      <c r="Q48" s="63" t="str">
        <f t="shared" si="7"/>
        <v/>
      </c>
      <c r="R48" s="64">
        <f ca="1">VLOOKUP(OFFSET(R48,0,-2),[1]Settings!$F$8:$G$27,2)</f>
        <v>0</v>
      </c>
      <c r="T48" s="30"/>
      <c r="U48" s="60">
        <f>IF(ISNA(VLOOKUP(S48,[1]Settings!$B$6:$D$45,IF(X$4="Y",2,3),FALSE)+T48*IF(X$4="Y",[1]Settings!$C$5,[1]Settings!$D$5)),0, VLOOKUP(S48,[1]Settings!$B$6:$D$45,IF(X$4="Y",2,3),FALSE)+T48*IF(X$4="Y",[1]Settings!$C$5,[1]Settings!$D$5))</f>
        <v>0</v>
      </c>
      <c r="V48" s="61">
        <f t="shared" si="8"/>
        <v>0</v>
      </c>
      <c r="W48" s="61">
        <f t="shared" ca="1" si="9"/>
        <v>2.0833333333333333E-5</v>
      </c>
      <c r="X48" s="62">
        <f t="shared" ca="1" si="10"/>
        <v>50</v>
      </c>
      <c r="Y48" s="63" t="str">
        <f t="shared" si="11"/>
        <v/>
      </c>
      <c r="Z48" s="64">
        <f ca="1">VLOOKUP(OFFSET(Z48,0,-2),[1]Settings!$F$8:$G$27,2)</f>
        <v>0</v>
      </c>
      <c r="AB48" s="30"/>
      <c r="AC48" s="60">
        <f>IF(ISNA(VLOOKUP(AA48,[1]Settings!$B$6:$D$45,IF(AF$4="Y",2,3),FALSE)+AB48*IF(AF$4="Y",[1]Settings!$C$5,[1]Settings!$D$5)),0, VLOOKUP(AA48,[1]Settings!$B$6:$D$45,IF(AF$4="Y",2,3),FALSE)+AB48*IF(AF$4="Y",[1]Settings!$C$5,[1]Settings!$D$5))</f>
        <v>0</v>
      </c>
      <c r="AD48" s="61">
        <f t="shared" si="12"/>
        <v>0</v>
      </c>
      <c r="AE48" s="61">
        <f t="shared" ca="1" si="13"/>
        <v>2.0833333333333333E-5</v>
      </c>
      <c r="AF48" s="62">
        <f t="shared" ca="1" si="14"/>
        <v>51</v>
      </c>
      <c r="AG48" s="63" t="str">
        <f t="shared" si="15"/>
        <v/>
      </c>
      <c r="AH48" s="64">
        <f ca="1">VLOOKUP(OFFSET(AH48,0,-2),[1]Settings!$F$8:$G$27,2)</f>
        <v>0</v>
      </c>
      <c r="AJ48" s="30"/>
      <c r="AK48" s="60">
        <f>IF(ISNA(VLOOKUP(AI48,[1]Settings!$B$6:$D$45,IF(AN$4="Y",2,3),FALSE)+AJ48*IF(AN$4="Y",[1]Settings!$C$5,[1]Settings!$D$5)),0, VLOOKUP(AI48,[1]Settings!$B$6:$D$45,IF(AN$4="Y",2,3),FALSE)+AJ48*IF(AN$4="Y",[1]Settings!$C$5,[1]Settings!$D$5))</f>
        <v>0</v>
      </c>
      <c r="AL48" s="61">
        <f t="shared" si="16"/>
        <v>0</v>
      </c>
      <c r="AM48" s="61">
        <f t="shared" ca="1" si="17"/>
        <v>2.0833333333333333E-5</v>
      </c>
      <c r="AN48" s="62">
        <f t="shared" ca="1" si="18"/>
        <v>51</v>
      </c>
      <c r="AO48" s="63" t="str">
        <f t="shared" si="19"/>
        <v/>
      </c>
      <c r="AP48" s="64">
        <f ca="1">VLOOKUP(OFFSET(AP48,0,-2),[1]Settings!$F$8:$G$27,2)</f>
        <v>0</v>
      </c>
      <c r="AR48" s="30"/>
      <c r="AS48" s="60">
        <f>IF(ISNA(VLOOKUP(AQ48,[1]Settings!$B$6:$D$45,IF(AV$4="Y",2,3),FALSE)+AR48*IF(AV$4="Y",[1]Settings!$C$5,[1]Settings!$D$5)),0, VLOOKUP(AQ48,[1]Settings!$B$6:$D$45,IF(AV$4="Y",2,3),FALSE)+AR48*IF(AV$4="Y",[1]Settings!$C$5,[1]Settings!$D$5))</f>
        <v>0</v>
      </c>
      <c r="AT48" s="61">
        <f t="shared" si="20"/>
        <v>0</v>
      </c>
      <c r="AU48" s="61">
        <f t="shared" ca="1" si="21"/>
        <v>2.0833333333333333E-5</v>
      </c>
      <c r="AV48" s="62">
        <f t="shared" ca="1" si="22"/>
        <v>52</v>
      </c>
      <c r="AW48" s="63" t="str">
        <f t="shared" si="23"/>
        <v/>
      </c>
      <c r="AX48" s="64">
        <f ca="1">VLOOKUP(OFFSET(AX48,0,-2),[1]Settings!$F$8:$G$27,2)</f>
        <v>0</v>
      </c>
      <c r="AZ48" s="30"/>
      <c r="BA48" s="60">
        <f>IF(ISNA(VLOOKUP(AY48,[1]Settings!$B$6:$D$45,IF(BD$4="Y",2,3),FALSE)+AZ48*IF(BD$4="Y",[1]Settings!$C$5,[1]Settings!$D$5)),0, VLOOKUP(AY48,[1]Settings!$B$6:$D$45,IF(BD$4="Y",2,3),FALSE)+AZ48*IF(BD$4="Y",[1]Settings!$C$5,[1]Settings!$D$5))</f>
        <v>0</v>
      </c>
      <c r="BB48" s="61">
        <f t="shared" si="24"/>
        <v>0</v>
      </c>
      <c r="BC48" s="61">
        <f t="shared" ca="1" si="25"/>
        <v>2.0833333333333333E-5</v>
      </c>
      <c r="BD48" s="62">
        <f t="shared" ca="1" si="26"/>
        <v>52</v>
      </c>
      <c r="BE48" s="63" t="str">
        <f t="shared" si="27"/>
        <v/>
      </c>
      <c r="BF48" s="64">
        <f ca="1">VLOOKUP(OFFSET(BF48,0,-2),[1]Settings!$F$8:$G$27,2)</f>
        <v>0</v>
      </c>
      <c r="BH48" s="30"/>
      <c r="BI48" s="60">
        <f>IF(ISNA(VLOOKUP(BG48,[1]Settings!$B$6:$D$45,IF(BL$4="Y",2,3),FALSE)+BH48*IF(BL$4="Y",[1]Settings!$C$5,[1]Settings!$D$5)),0, VLOOKUP(BG48,[1]Settings!$B$6:$D$45,IF(BL$4="Y",2,3),FALSE)+BH48*IF(BL$4="Y",[1]Settings!$C$5,[1]Settings!$D$5))</f>
        <v>0</v>
      </c>
      <c r="BJ48" s="61">
        <f t="shared" si="28"/>
        <v>0</v>
      </c>
      <c r="BK48" s="61">
        <f t="shared" ca="1" si="29"/>
        <v>2.0833333333333333E-5</v>
      </c>
      <c r="BL48" s="62">
        <f t="shared" ca="1" si="30"/>
        <v>53</v>
      </c>
      <c r="BM48" s="63" t="str">
        <f t="shared" si="31"/>
        <v/>
      </c>
      <c r="BN48" s="64">
        <f ca="1">VLOOKUP(OFFSET(BN48,0,-2),[1]Settings!$F$8:$G$27,2)</f>
        <v>0</v>
      </c>
      <c r="BP48" s="30"/>
      <c r="BQ48" s="60">
        <f>IF(ISNA(VLOOKUP(BO48,[1]Settings!$B$6:$D$45,IF(BT$4="Y",2,3),FALSE)+BP48*IF(BT$4="Y",[1]Settings!$C$5,[1]Settings!$D$5)),0, VLOOKUP(BO48,[1]Settings!$B$6:$D$45,IF(BT$4="Y",2,3),FALSE)+BP48*IF(BT$4="Y",[1]Settings!$C$5,[1]Settings!$D$5))</f>
        <v>0</v>
      </c>
      <c r="BR48" s="61">
        <f t="shared" si="32"/>
        <v>0</v>
      </c>
      <c r="BS48" s="61">
        <f t="shared" ca="1" si="33"/>
        <v>2.0833333333333333E-5</v>
      </c>
      <c r="BT48" s="62">
        <f t="shared" ca="1" si="34"/>
        <v>54</v>
      </c>
      <c r="BU48" s="63" t="str">
        <f t="shared" si="35"/>
        <v>+</v>
      </c>
      <c r="BV48" s="64">
        <f ca="1">VLOOKUP(OFFSET(BV48,0,-2),[1]Settings!$F$8:$G$27,2)</f>
        <v>0</v>
      </c>
      <c r="BW48" s="29">
        <v>3</v>
      </c>
      <c r="BX48" s="30">
        <v>1</v>
      </c>
      <c r="BY48" s="60">
        <f>IF(ISNA(VLOOKUP(BW48,[1]Settings!$B$6:$D$45,IF(CB$4="Y",2,3),FALSE)+BX48*IF(CB$4="Y",[1]Settings!$C$5,[1]Settings!$D$5)),0, VLOOKUP(BW48,[1]Settings!$B$6:$D$45,IF(CB$4="Y",2,3),FALSE)+BX48*IF(CB$4="Y",[1]Settings!$C$5,[1]Settings!$D$5))</f>
        <v>21</v>
      </c>
      <c r="BZ48" s="61">
        <f t="shared" si="36"/>
        <v>7.98</v>
      </c>
      <c r="CA48" s="61">
        <f t="shared" ca="1" si="37"/>
        <v>7.9800208333333336</v>
      </c>
      <c r="CB48" s="62">
        <f t="shared" ca="1" si="38"/>
        <v>14</v>
      </c>
      <c r="CC48" s="63" t="str">
        <f t="shared" si="39"/>
        <v/>
      </c>
      <c r="CD48" s="64">
        <f ca="1">VLOOKUP(OFFSET(CD48,0,-2),[1]Settings!$F$8:$G$27,2)</f>
        <v>0</v>
      </c>
      <c r="CF48" s="30"/>
      <c r="CG48" s="60">
        <f>IF(ISNA(VLOOKUP(CE48,[1]Settings!$B$6:$D$45,IF(CJ$4="Y",2,3),FALSE)+CF48*IF(CJ$4="Y",[1]Settings!$C$5,[1]Settings!$D$5)),0, VLOOKUP(CE48,[1]Settings!$B$6:$D$45,IF(CJ$4="Y",2,3),FALSE)+CF48*IF(CJ$4="Y",[1]Settings!$C$5,[1]Settings!$D$5))</f>
        <v>0</v>
      </c>
      <c r="CH48" s="61">
        <f t="shared" si="40"/>
        <v>0</v>
      </c>
      <c r="CI48" s="61">
        <f t="shared" ca="1" si="41"/>
        <v>7.9800208333333336</v>
      </c>
      <c r="CJ48" s="65">
        <f t="shared" ca="1" si="42"/>
        <v>18</v>
      </c>
      <c r="CK48" s="66" t="str">
        <f t="shared" si="131"/>
        <v/>
      </c>
      <c r="CL48" s="64">
        <f ca="1">VLOOKUP(OFFSET(CL48,0,-2),[1]Settings!$J$8:$K$27,2)</f>
        <v>0</v>
      </c>
      <c r="CN48" s="30"/>
      <c r="CO48" s="60">
        <f>IF(ISNA(VLOOKUP(CM48,[1]Settings!$B$6:$D$45,IF(CR$4="Y",2,3),FALSE)+CN48*IF(CR$4="Y",[1]Settings!$C$5,[1]Settings!$D$5)),0, VLOOKUP(CM48,[1]Settings!$B$6:$D$45,IF(CR$4="Y",2,3),FALSE)+CN48*IF(CR$4="Y",[1]Settings!$C$5,[1]Settings!$D$5))</f>
        <v>0</v>
      </c>
      <c r="CP48" s="61">
        <f t="shared" ca="1" si="43"/>
        <v>0</v>
      </c>
      <c r="CQ48" s="61">
        <f t="shared" ca="1" si="44"/>
        <v>7.9800208333333336</v>
      </c>
      <c r="CR48" s="65">
        <f t="shared" ca="1" si="45"/>
        <v>22</v>
      </c>
      <c r="CS48" s="63" t="s">
        <v>93</v>
      </c>
      <c r="CT48" s="64">
        <f ca="1">VLOOKUP(OFFSET(CT48,0,-2),[1]Settings!$J$8:$K$27,2)</f>
        <v>0</v>
      </c>
      <c r="CU48" s="29">
        <v>13</v>
      </c>
      <c r="CV48" s="30"/>
      <c r="CW48" s="60">
        <f>IF(ISNA(VLOOKUP(CU48,[1]Settings!$B$6:$D$45,IF(CZ$4="Y",2,3),FALSE)+CV48*IF(CZ$4="Y",[1]Settings!$C$5,[1]Settings!$D$5)),0, VLOOKUP(CU48,[1]Settings!$B$6:$D$45,IF(CZ$4="Y",2,3),FALSE)+CV48*IF(CZ$4="Y",[1]Settings!$C$5,[1]Settings!$D$5))</f>
        <v>8</v>
      </c>
      <c r="CX48" s="61">
        <f t="shared" ca="1" si="46"/>
        <v>5.7600000000000007</v>
      </c>
      <c r="CY48" s="61">
        <f t="shared" ca="1" si="47"/>
        <v>13.740020833333334</v>
      </c>
      <c r="CZ48" s="62">
        <f t="shared" ca="1" si="48"/>
        <v>14</v>
      </c>
      <c r="DA48" s="63"/>
      <c r="DB48" s="64">
        <f ca="1">VLOOKUP(OFFSET(DB48,0,-2),[1]Settings!$J$8:$K$27,2)</f>
        <v>0.04</v>
      </c>
      <c r="DC48" s="29"/>
      <c r="DD48" s="30"/>
      <c r="DE48" s="60">
        <f>IF(ISNA(VLOOKUP(DC48,[1]Settings!$B$6:$D$45,IF(DH$4="Y",2,3),FALSE)+DD48*IF(DH$4="Y",[1]Settings!$C$5,[1]Settings!$D$5)),0, VLOOKUP(DC48,[1]Settings!$B$6:$D$45,IF(DH$4="Y",2,3),FALSE)+DD48*IF(DH$4="Y",[1]Settings!$C$5,[1]Settings!$D$5))</f>
        <v>0</v>
      </c>
      <c r="DF48" s="61">
        <f t="shared" ca="1" si="49"/>
        <v>0</v>
      </c>
      <c r="DG48" s="61">
        <f t="shared" ca="1" si="50"/>
        <v>5.7600208333333338</v>
      </c>
      <c r="DH48" s="62">
        <f t="shared" ca="1" si="51"/>
        <v>28</v>
      </c>
      <c r="DI48" s="63" t="s">
        <v>93</v>
      </c>
      <c r="DJ48" s="64">
        <f ca="1">VLOOKUP(OFFSET(DJ48,0,-2),[1]Settings!$J$8:$K$27,2)</f>
        <v>0</v>
      </c>
      <c r="DK48" s="29">
        <v>5</v>
      </c>
      <c r="DL48" s="30">
        <v>1</v>
      </c>
      <c r="DM48" s="60">
        <f>IF(ISNA(VLOOKUP(DK48,[1]Settings!$B$6:$D$45,IF(DP$4="Y",2,3),FALSE)+DL48*IF(DP$4="Y",[1]Settings!$C$5,[1]Settings!$D$5)),0, VLOOKUP(DK48,[1]Settings!$B$6:$D$45,IF(DP$4="Y",2,3),FALSE)+DL48*IF(DP$4="Y",[1]Settings!$C$5,[1]Settings!$D$5))</f>
        <v>17</v>
      </c>
      <c r="DN48" s="61">
        <f t="shared" ca="1" si="52"/>
        <v>11.389999999999999</v>
      </c>
      <c r="DO48" s="61">
        <f t="shared" ca="1" si="53"/>
        <v>17.150020833333333</v>
      </c>
      <c r="DP48" s="62">
        <f t="shared" ca="1" si="54"/>
        <v>13</v>
      </c>
      <c r="DQ48" s="63" t="s">
        <v>93</v>
      </c>
      <c r="DR48" s="64">
        <f ca="1">VLOOKUP(OFFSET(DR48,0,-2),[1]Settings!$J$8:$K$27,2)</f>
        <v>0.05</v>
      </c>
      <c r="DS48" s="29"/>
      <c r="DT48" s="30"/>
      <c r="DU48" s="60">
        <f>IF(ISNA(VLOOKUP(DS48,[1]Settings!$B$6:$D$45,IF(DX$4="Y",2,3),FALSE)+DT48*IF(DX$4="Y",[1]Settings!$C$5,[1]Settings!$D$5)),0, VLOOKUP(DS48,[1]Settings!$B$6:$D$45,IF(DX$4="Y",2,3),FALSE)+DT48*IF(DX$4="Y",[1]Settings!$C$5,[1]Settings!$D$5))</f>
        <v>0</v>
      </c>
      <c r="DV48" s="61">
        <f t="shared" ca="1" si="55"/>
        <v>0</v>
      </c>
      <c r="DW48" s="61">
        <f t="shared" ca="1" si="87"/>
        <v>17.150020833333333</v>
      </c>
      <c r="DX48" s="62">
        <f t="shared" ca="1" si="56"/>
        <v>15</v>
      </c>
      <c r="DY48" s="63"/>
      <c r="DZ48" s="64">
        <f ca="1">VLOOKUP(OFFSET(DZ48,0,-2),[1]Settings!$J$8:$K$27,2)</f>
        <v>0.03</v>
      </c>
      <c r="EA48" s="29"/>
      <c r="EB48" s="30"/>
      <c r="EC48" s="60">
        <f>IF(ISNA(VLOOKUP(EA48,[1]Settings!$B$6:$D$45,IF(EF$4="Y",2,3),FALSE)+EB48*IF(EF$4="Y",[1]Settings!$C$5,[1]Settings!$D$5)),0, VLOOKUP(EA48,[1]Settings!$B$6:$D$45,IF(EF$4="Y",2,3),FALSE)+EB48*IF(EF$4="Y",[1]Settings!$C$5,[1]Settings!$D$5))</f>
        <v>0</v>
      </c>
      <c r="ED48" s="61">
        <f t="shared" ca="1" si="88"/>
        <v>0</v>
      </c>
      <c r="EE48" s="61">
        <f t="shared" ca="1" si="57"/>
        <v>17.150020833333333</v>
      </c>
      <c r="EF48" s="65">
        <f t="shared" ca="1" si="58"/>
        <v>16</v>
      </c>
      <c r="EG48" s="66"/>
      <c r="EH48" s="64">
        <f ca="1">VLOOKUP(OFFSET(EH48,0,-2),[1]Settings!$J$8:$K$27,2)</f>
        <v>0</v>
      </c>
      <c r="EI48" s="29"/>
      <c r="EJ48" s="30"/>
      <c r="EK48" s="60">
        <f>IF(ISNA(VLOOKUP(EI48,[1]Settings!$B$6:$D$45,IF(EN$4="Y",2,3),FALSE)+EJ48*IF(EN$4="Y",[1]Settings!$C$5,[1]Settings!$D$5)),0, VLOOKUP(EI48,[1]Settings!$B$6:$D$45,IF(EN$4="Y",2,3),FALSE)+EJ48*IF(EN$4="Y",[1]Settings!$C$5,[1]Settings!$D$5))</f>
        <v>0</v>
      </c>
      <c r="EL48" s="61">
        <f t="shared" ca="1" si="89"/>
        <v>0</v>
      </c>
      <c r="EM48" s="61">
        <f t="shared" ca="1" si="115"/>
        <v>11.390020833333331</v>
      </c>
      <c r="EN48" s="65">
        <f t="shared" ca="1" si="59"/>
        <v>26</v>
      </c>
      <c r="EO48" s="63"/>
      <c r="EP48" s="64">
        <f ca="1">VLOOKUP(OFFSET(EP48,0,-2),[1]Settings!$J$8:$K$27,2)</f>
        <v>0</v>
      </c>
      <c r="EQ48" s="29"/>
      <c r="ER48" s="30"/>
      <c r="ES48" s="60">
        <f>IF(ISNA(VLOOKUP(EQ48,[1]Settings!$B$6:$D$45,IF(EV$4="Y",2,3),FALSE)+ER48*IF(EV$4="Y",[1]Settings!$C$5,[1]Settings!$D$5)),0, VLOOKUP(EQ48,[1]Settings!$B$6:$D$45,IF(EV$4="Y",2,3),FALSE)+ER48*IF(EV$4="Y",[1]Settings!$C$5,[1]Settings!$D$5))</f>
        <v>0</v>
      </c>
      <c r="ET48" s="61">
        <f t="shared" ca="1" si="60"/>
        <v>0</v>
      </c>
      <c r="EU48" s="61">
        <f t="shared" ca="1" si="90"/>
        <v>11.390020833333331</v>
      </c>
      <c r="EV48" s="62">
        <f t="shared" ca="1" si="61"/>
        <v>26</v>
      </c>
      <c r="EW48" s="63"/>
      <c r="EX48" s="64">
        <f ca="1">VLOOKUP(OFFSET(EX48,0,-2),[1]Settings!$J$8:$K$27,2)</f>
        <v>0</v>
      </c>
      <c r="EY48" s="29"/>
      <c r="EZ48" s="30"/>
      <c r="FA48" s="60">
        <f>IF(ISNA(VLOOKUP(EY48,[1]Settings!$B$6:$D$45,IF(FD$4="Y",2,3),FALSE)+EZ48*IF(FD$4="Y",[1]Settings!$C$5,[1]Settings!$D$5)),0, VLOOKUP(EY48,[1]Settings!$B$6:$D$45,IF(FD$4="Y",2,3),FALSE)+EZ48*IF(FD$4="Y",[1]Settings!$C$5,[1]Settings!$D$5))</f>
        <v>0</v>
      </c>
      <c r="FB48" s="61">
        <f t="shared" ca="1" si="118"/>
        <v>0</v>
      </c>
      <c r="FC48" s="61">
        <f t="shared" ca="1" si="91"/>
        <v>2.0833333332248571E-5</v>
      </c>
      <c r="FD48" s="62">
        <f t="shared" ca="1" si="63"/>
        <v>60</v>
      </c>
      <c r="FE48" s="63"/>
      <c r="FF48" s="64">
        <f ca="1">VLOOKUP(OFFSET(FF48,0,-2),[1]Settings!$J$8:$K$27,2)</f>
        <v>0</v>
      </c>
      <c r="FG48" s="29"/>
      <c r="FH48" s="30"/>
      <c r="FI48" s="60">
        <f>IF(ISNA(VLOOKUP(FG48,[1]Settings!$B$6:$D$45,IF(FL$4="Y",2,3),FALSE)+FH48*IF(FL$4="Y",[1]Settings!$C$5,[1]Settings!$D$5)),0, VLOOKUP(FG48,[1]Settings!$B$6:$D$45,IF(FL$4="Y",2,3),FALSE)+FH48*IF(FL$4="Y",[1]Settings!$C$5,[1]Settings!$D$5))</f>
        <v>0</v>
      </c>
      <c r="FJ48" s="61">
        <f t="shared" ca="1" si="117"/>
        <v>0</v>
      </c>
      <c r="FK48" s="61">
        <f t="shared" ca="1" si="116"/>
        <v>2.0833333332248571E-5</v>
      </c>
      <c r="FL48" s="62">
        <f t="shared" ca="1" si="64"/>
        <v>59</v>
      </c>
      <c r="FM48" s="66"/>
      <c r="FN48" s="64">
        <f ca="1">VLOOKUP(OFFSET(FN48,0,-2),[1]Settings!$J$8:$K$27,2)</f>
        <v>0</v>
      </c>
      <c r="FO48" s="29"/>
      <c r="FP48" s="30"/>
      <c r="FQ48" s="60">
        <f>IF(ISNA(VLOOKUP(FO48,[1]Settings!$B$6:$D$45,IF(FT$4="Y",2,3),FALSE)+FP48*IF(FT$4="Y",[1]Settings!$C$5,[1]Settings!$D$5)),0, VLOOKUP(FO48,[1]Settings!$B$6:$D$45,IF(FT$4="Y",2,3),FALSE)+FP48*IF(FT$4="Y",[1]Settings!$C$5,[1]Settings!$D$5))</f>
        <v>0</v>
      </c>
      <c r="FR48" s="61">
        <f t="shared" ca="1" si="65"/>
        <v>0</v>
      </c>
      <c r="FS48" s="61">
        <f t="shared" ca="1" si="92"/>
        <v>2.0833333332248571E-5</v>
      </c>
      <c r="FT48" s="62">
        <f t="shared" ca="1" si="66"/>
        <v>59</v>
      </c>
      <c r="FU48" s="67"/>
      <c r="FV48" s="64"/>
      <c r="FW48" s="29"/>
      <c r="FX48" s="30"/>
      <c r="FY48" s="60">
        <f>IF(ISNA(VLOOKUP(FW48,[1]Settings!$B$6:$D$45,IF(GB$4="Y",2,3),FALSE)+FX48*IF(GB$4="Y",[1]Settings!$C$5,[1]Settings!$D$5)),0, VLOOKUP(FW48,[1]Settings!$B$6:$D$45,IF(GB$4="Y",2,3),FALSE)+FX48*IF(GB$4="Y",[1]Settings!$C$5,[1]Settings!$D$5))</f>
        <v>0</v>
      </c>
      <c r="FZ48" s="61">
        <f t="shared" si="93"/>
        <v>0</v>
      </c>
      <c r="GA48" s="61">
        <f t="shared" ca="1" si="94"/>
        <v>2.0833333332248571E-5</v>
      </c>
      <c r="GB48" s="62">
        <f t="shared" ca="1" si="67"/>
        <v>57</v>
      </c>
      <c r="GC48" s="67"/>
      <c r="GD48" s="64"/>
      <c r="GE48" s="29">
        <v>4</v>
      </c>
      <c r="GF48" s="30"/>
      <c r="GG48" s="60">
        <f>IF(ISNA(VLOOKUP(GE48,[1]Settings!$B$6:$D$45,IF(GJ$4="Y",2,3),FALSE)+GF48*IF(GJ$4="Y",[1]Settings!$C$5,[1]Settings!$D$5)),0, VLOOKUP(GE48,[1]Settings!$B$6:$D$45,IF(GJ$4="Y",2,3),FALSE)+GF48*IF(GJ$4="Y",[1]Settings!$C$5,[1]Settings!$D$5))</f>
        <v>18</v>
      </c>
      <c r="GH48" s="61">
        <f t="shared" si="95"/>
        <v>18</v>
      </c>
      <c r="GI48" s="61">
        <f t="shared" ca="1" si="96"/>
        <v>18.00002083333333</v>
      </c>
      <c r="GJ48" s="62">
        <f t="shared" ca="1" si="68"/>
        <v>22</v>
      </c>
      <c r="GK48" s="67"/>
      <c r="GL48" s="64"/>
      <c r="GM48" s="29"/>
      <c r="GN48" s="30"/>
      <c r="GO48" s="60">
        <f>IF(ISNA(VLOOKUP(GM48,[1]Settings!$B$6:$D$45,IF(GR$4="Y",2,3),FALSE)+GN48*IF(GR$4="Y",[1]Settings!$C$5,[1]Settings!$D$5)),0, VLOOKUP(GM48,[1]Settings!$B$6:$D$45,IF(GR$4="Y",2,3),FALSE)+GN48*IF(GR$4="Y",[1]Settings!$C$5,[1]Settings!$D$5))</f>
        <v>0</v>
      </c>
      <c r="GP48" s="61">
        <f t="shared" si="123"/>
        <v>0</v>
      </c>
      <c r="GQ48" s="61">
        <f t="shared" ca="1" si="98"/>
        <v>18.00002083333333</v>
      </c>
      <c r="GR48" s="62">
        <f t="shared" ca="1" si="69"/>
        <v>22</v>
      </c>
      <c r="GS48" s="67"/>
      <c r="GT48" s="64"/>
      <c r="GU48" s="29">
        <v>4</v>
      </c>
      <c r="GV48" s="30"/>
      <c r="GW48" s="60">
        <f>IF(ISNA(VLOOKUP(GU48,[1]Settings!$B$6:$D$45,IF(GZ$4="Y",2,3),FALSE)+GV48*IF(GZ$4="Y",[1]Settings!$C$5,[1]Settings!$D$5)),0, VLOOKUP(GU48,[1]Settings!$B$6:$D$45,IF(GZ$4="Y",2,3),FALSE)+GV48*IF(GZ$4="Y",[1]Settings!$C$5,[1]Settings!$D$5))</f>
        <v>18</v>
      </c>
      <c r="GX48" s="61">
        <f t="shared" si="132"/>
        <v>18</v>
      </c>
      <c r="GY48" s="61">
        <f t="shared" ca="1" si="100"/>
        <v>36.00002083333333</v>
      </c>
      <c r="GZ48" s="65">
        <f t="shared" ca="1" si="70"/>
        <v>11</v>
      </c>
      <c r="HA48" s="66"/>
      <c r="HB48" s="64"/>
      <c r="HC48" s="29"/>
      <c r="HD48" s="30"/>
      <c r="HE48" s="60">
        <f>IF(ISNA(VLOOKUP(HC48,[1]Settings!$B$6:$D$45,IF(HH$4="Y",2,3),FALSE)+HD48*IF(HH$4="Y",[1]Settings!$C$5,[1]Settings!$D$5)),0, VLOOKUP(HC48,[1]Settings!$B$6:$D$45,IF(HH$4="Y",2,3),FALSE)+HD48*IF(HH$4="Y",[1]Settings!$C$5,[1]Settings!$D$5))</f>
        <v>0</v>
      </c>
      <c r="HF48" s="61">
        <f t="shared" si="71"/>
        <v>0</v>
      </c>
      <c r="HG48" s="61">
        <f t="shared" ca="1" si="101"/>
        <v>36.00002083333333</v>
      </c>
      <c r="HH48" s="62">
        <f t="shared" ca="1" si="72"/>
        <v>7</v>
      </c>
      <c r="HI48" s="67"/>
      <c r="HJ48" s="64"/>
      <c r="HK48" s="29"/>
      <c r="HL48" s="30"/>
      <c r="HM48" s="60">
        <f>IF(ISNA(VLOOKUP(HK48,[1]Settings!$B$6:$D$45,IF(HP$4="Y",2,3),FALSE)+HL48*IF(HP$4="Y",[1]Settings!$C$5,[1]Settings!$D$5)),0, VLOOKUP(HK48,[1]Settings!$B$6:$D$45,IF(HP$4="Y",2,3),FALSE)+HL48*IF(HP$4="Y",[1]Settings!$C$5,[1]Settings!$D$5))</f>
        <v>0</v>
      </c>
      <c r="HN48" s="61">
        <f t="shared" si="73"/>
        <v>0</v>
      </c>
      <c r="HO48" s="61">
        <f t="shared" ca="1" si="102"/>
        <v>18.00002083333333</v>
      </c>
      <c r="HP48" s="62">
        <f t="shared" ca="1" si="74"/>
        <v>22</v>
      </c>
      <c r="HQ48" s="67"/>
      <c r="HR48" s="64"/>
      <c r="HS48" s="29"/>
      <c r="HT48" s="30"/>
      <c r="HU48" s="60">
        <f>IF(ISNA(VLOOKUP(HS48,[1]Settings!$B$6:$D$45,IF(HX$4="Y",2,3),FALSE)+HT48*IF(HX$4="Y",[1]Settings!$C$5,[1]Settings!$D$5)),0, VLOOKUP(HS48,[1]Settings!$B$6:$D$45,IF(HX$4="Y",2,3),FALSE)+HT48*IF(HX$4="Y",[1]Settings!$C$5,[1]Settings!$D$5))</f>
        <v>0</v>
      </c>
      <c r="HV48" s="61">
        <f t="shared" si="75"/>
        <v>0</v>
      </c>
      <c r="HW48" s="61">
        <f t="shared" ca="1" si="103"/>
        <v>18.00002083333333</v>
      </c>
      <c r="HX48" s="62">
        <f t="shared" ca="1" si="76"/>
        <v>22</v>
      </c>
      <c r="HY48" s="67"/>
      <c r="HZ48" s="64"/>
      <c r="IA48" s="29"/>
      <c r="IB48" s="30"/>
      <c r="IC48" s="60">
        <f>IF(ISNA(VLOOKUP(IA48,[1]Settings!$B$6:$D$45,IF(IF$4="Y",2,3),FALSE)+IB48*IF(IF$4="Y",[1]Settings!$C$5,[1]Settings!$D$5)),0, VLOOKUP(IA48,[1]Settings!$B$6:$D$45,IF(IF$4="Y",2,3),FALSE)+IB48*IF(IF$4="Y",[1]Settings!$C$5,[1]Settings!$D$5))</f>
        <v>0</v>
      </c>
      <c r="ID48" s="61">
        <f t="shared" si="128"/>
        <v>0</v>
      </c>
      <c r="IE48" s="61">
        <f t="shared" ca="1" si="104"/>
        <v>2.0833333330472215E-5</v>
      </c>
      <c r="IF48" s="62">
        <f t="shared" ca="1" si="78"/>
        <v>59</v>
      </c>
      <c r="IG48" s="66"/>
      <c r="IH48" s="64"/>
      <c r="II48" s="29"/>
      <c r="IJ48" s="30"/>
      <c r="IK48" s="60">
        <f>IF(ISNA(VLOOKUP(II48,[1]Settings!$B$6:$D$45,IF(IN$4="Y",2,3),FALSE)+IJ48*IF(IN$4="Y",[1]Settings!$C$5,[1]Settings!$D$5)),0, VLOOKUP(II48,[1]Settings!$B$6:$D$45,IF(IN$4="Y",2,3),FALSE)+IJ48*IF(IN$4="Y",[1]Settings!$C$5,[1]Settings!$D$5))</f>
        <v>0</v>
      </c>
      <c r="IL48" s="61">
        <f t="shared" si="125"/>
        <v>0</v>
      </c>
      <c r="IM48" s="61">
        <f t="shared" ca="1" si="105"/>
        <v>2.0833333330472215E-5</v>
      </c>
      <c r="IN48" s="62">
        <f t="shared" ca="1" si="80"/>
        <v>60</v>
      </c>
      <c r="IO48" s="67"/>
      <c r="IP48" s="64"/>
      <c r="IQ48" s="29"/>
      <c r="IR48" s="30"/>
      <c r="IS48" s="60">
        <f>IF(ISNA(VLOOKUP(IQ48,[1]Settings!$B$6:$D$45,IF(IV$4="Y",2,3),FALSE)+IR48*IF(IV$4="Y",[1]Settings!$C$5,[1]Settings!$D$5)),0, VLOOKUP(IQ48,[1]Settings!$B$6:$D$45,IF(IV$4="Y",2,3),FALSE)+IR48*IF(IV$4="Y",[1]Settings!$C$5,[1]Settings!$D$5))</f>
        <v>0</v>
      </c>
      <c r="IT48" s="61">
        <f t="shared" si="81"/>
        <v>0</v>
      </c>
      <c r="IU48" s="61">
        <f t="shared" ca="1" si="106"/>
        <v>2.0833333330472215E-5</v>
      </c>
      <c r="IV48" s="62">
        <f t="shared" ca="1" si="82"/>
        <v>62</v>
      </c>
      <c r="IW48" s="67"/>
      <c r="IX48" s="64"/>
      <c r="IY48" s="29"/>
      <c r="IZ48" s="30"/>
      <c r="JA48" s="60">
        <f>IF(ISNA(VLOOKUP(IY48,[1]Settings!$B$6:$D$45,IF(JD$4="Y",2,3),FALSE)+IZ48*IF(JD$4="Y",[1]Settings!$C$5,[1]Settings!$D$5)),0, VLOOKUP(IY48,[1]Settings!$B$6:$D$45,IF(JD$4="Y",2,3),FALSE)+IZ48*IF(JD$4="Y",[1]Settings!$C$5,[1]Settings!$D$5))</f>
        <v>0</v>
      </c>
      <c r="JB48" s="61">
        <f t="shared" si="129"/>
        <v>0</v>
      </c>
      <c r="JC48" s="61">
        <f t="shared" ca="1" si="107"/>
        <v>2.0833333330472215E-5</v>
      </c>
      <c r="JD48" s="62">
        <f t="shared" ca="1" si="84"/>
        <v>62</v>
      </c>
      <c r="JE48" s="67"/>
      <c r="JF48" s="64"/>
      <c r="JG48" s="29"/>
      <c r="JH48" s="30"/>
      <c r="JI48" s="60">
        <f>IF(ISNA(VLOOKUP(JG48,[1]Settings!$B$6:$D$45,IF(JL$4="Y",2,3),FALSE)+JH48*IF(JL$4="Y",[1]Settings!$C$5,[1]Settings!$D$5)),0, VLOOKUP(JG48,[1]Settings!$B$6:$D$45,IF(JL$4="Y",2,3),FALSE)+JH48*IF(JL$4="Y",[1]Settings!$C$5,[1]Settings!$D$5))</f>
        <v>0</v>
      </c>
      <c r="JJ48" s="61">
        <f t="shared" si="130"/>
        <v>0</v>
      </c>
      <c r="JK48" s="61">
        <f t="shared" ca="1" si="108"/>
        <v>2.0833333330472215E-5</v>
      </c>
      <c r="JL48" s="62">
        <f t="shared" ca="1" si="86"/>
        <v>62</v>
      </c>
    </row>
    <row r="49" spans="1:272">
      <c r="A49" s="59" t="s">
        <v>129</v>
      </c>
      <c r="B49" s="59"/>
      <c r="D49" s="30"/>
      <c r="E49" s="60">
        <f>IF(ISNA(VLOOKUP(C49,[1]Settings!$B$6:$D$45,IF(H$4="Y",2,3),FALSE)+D49*IF(H$4="Y",[1]Settings!$C$5,[1]Settings!$D$5)),0, VLOOKUP(C49,[1]Settings!$B$6:$D$45,IF(H$4="Y",2,3),FALSE)+D49*IF(H$4="Y",[1]Settings!$C$5,[1]Settings!$D$5))</f>
        <v>0</v>
      </c>
      <c r="F49" s="61">
        <f t="shared" si="0"/>
        <v>0</v>
      </c>
      <c r="G49" s="61">
        <f t="shared" si="1"/>
        <v>2.0408163265306123E-5</v>
      </c>
      <c r="H49" s="62">
        <f t="shared" si="2"/>
        <v>50</v>
      </c>
      <c r="I49" s="63" t="str">
        <f>IF(K49&gt;0,"+","")</f>
        <v/>
      </c>
      <c r="J49" s="64">
        <f ca="1">VLOOKUP(OFFSET(J49,0,-2),[1]Settings!$F$8:$G$27,2)</f>
        <v>0</v>
      </c>
      <c r="L49" s="30"/>
      <c r="M49" s="60">
        <f>IF(ISNA(VLOOKUP(K49,[1]Settings!$B$6:$D$45,IF(P$4="Y",2,3),FALSE)+L49*IF(P$4="Y",[1]Settings!$C$5,[1]Settings!$D$5)),0, VLOOKUP(K49,[1]Settings!$B$6:$D$45,IF(P$4="Y",2,3),FALSE)+L49*IF(P$4="Y",[1]Settings!$C$5,[1]Settings!$D$5))</f>
        <v>0</v>
      </c>
      <c r="N49" s="61">
        <f t="shared" si="4"/>
        <v>0</v>
      </c>
      <c r="O49" s="61">
        <f t="shared" ca="1" si="5"/>
        <v>2.0408163265306123E-5</v>
      </c>
      <c r="P49" s="62">
        <f t="shared" ca="1" si="6"/>
        <v>50</v>
      </c>
      <c r="Q49" s="63" t="str">
        <f>IF(S49&gt;0,"+","")</f>
        <v/>
      </c>
      <c r="R49" s="64">
        <f ca="1">VLOOKUP(OFFSET(R49,0,-2),[1]Settings!$F$8:$G$27,2)</f>
        <v>0</v>
      </c>
      <c r="T49" s="30"/>
      <c r="U49" s="60">
        <f>IF(ISNA(VLOOKUP(S49,[1]Settings!$B$6:$D$45,IF(X$4="Y",2,3),FALSE)+T49*IF(X$4="Y",[1]Settings!$C$5,[1]Settings!$D$5)),0, VLOOKUP(S49,[1]Settings!$B$6:$D$45,IF(X$4="Y",2,3),FALSE)+T49*IF(X$4="Y",[1]Settings!$C$5,[1]Settings!$D$5))</f>
        <v>0</v>
      </c>
      <c r="V49" s="61">
        <f t="shared" si="8"/>
        <v>0</v>
      </c>
      <c r="W49" s="61">
        <f t="shared" ca="1" si="9"/>
        <v>2.0408163265306123E-5</v>
      </c>
      <c r="X49" s="62">
        <f t="shared" ca="1" si="10"/>
        <v>51</v>
      </c>
      <c r="Y49" s="63" t="str">
        <f>IF(AA49&gt;0,"+","")</f>
        <v/>
      </c>
      <c r="Z49" s="64">
        <f ca="1">VLOOKUP(OFFSET(Z49,0,-2),[1]Settings!$F$8:$G$27,2)</f>
        <v>0</v>
      </c>
      <c r="AB49" s="30"/>
      <c r="AC49" s="60">
        <f>IF(ISNA(VLOOKUP(AA49,[1]Settings!$B$6:$D$45,IF(AF$4="Y",2,3),FALSE)+AB49*IF(AF$4="Y",[1]Settings!$C$5,[1]Settings!$D$5)),0, VLOOKUP(AA49,[1]Settings!$B$6:$D$45,IF(AF$4="Y",2,3),FALSE)+AB49*IF(AF$4="Y",[1]Settings!$C$5,[1]Settings!$D$5))</f>
        <v>0</v>
      </c>
      <c r="AD49" s="61">
        <f t="shared" si="12"/>
        <v>0</v>
      </c>
      <c r="AE49" s="61">
        <f t="shared" ca="1" si="13"/>
        <v>2.0408163265306123E-5</v>
      </c>
      <c r="AF49" s="62">
        <f t="shared" ca="1" si="14"/>
        <v>52</v>
      </c>
      <c r="AG49" s="63" t="str">
        <f>IF(AI49&gt;0,"+","")</f>
        <v/>
      </c>
      <c r="AH49" s="64">
        <f ca="1">VLOOKUP(OFFSET(AH49,0,-2),[1]Settings!$F$8:$G$27,2)</f>
        <v>0</v>
      </c>
      <c r="AJ49" s="30"/>
      <c r="AK49" s="60">
        <f>IF(ISNA(VLOOKUP(AI49,[1]Settings!$B$6:$D$45,IF(AN$4="Y",2,3),FALSE)+AJ49*IF(AN$4="Y",[1]Settings!$C$5,[1]Settings!$D$5)),0, VLOOKUP(AI49,[1]Settings!$B$6:$D$45,IF(AN$4="Y",2,3),FALSE)+AJ49*IF(AN$4="Y",[1]Settings!$C$5,[1]Settings!$D$5))</f>
        <v>0</v>
      </c>
      <c r="AL49" s="61">
        <f t="shared" si="16"/>
        <v>0</v>
      </c>
      <c r="AM49" s="61">
        <f t="shared" ca="1" si="17"/>
        <v>2.0408163265306123E-5</v>
      </c>
      <c r="AN49" s="62">
        <f t="shared" ca="1" si="18"/>
        <v>52</v>
      </c>
      <c r="AO49" s="63" t="str">
        <f>IF(AQ49&gt;0,"+","")</f>
        <v/>
      </c>
      <c r="AP49" s="64">
        <f ca="1">VLOOKUP(OFFSET(AP49,0,-2),[1]Settings!$F$8:$G$27,2)</f>
        <v>0</v>
      </c>
      <c r="AR49" s="30"/>
      <c r="AS49" s="60">
        <f>IF(ISNA(VLOOKUP(AQ49,[1]Settings!$B$6:$D$45,IF(AV$4="Y",2,3),FALSE)+AR49*IF(AV$4="Y",[1]Settings!$C$5,[1]Settings!$D$5)),0, VLOOKUP(AQ49,[1]Settings!$B$6:$D$45,IF(AV$4="Y",2,3),FALSE)+AR49*IF(AV$4="Y",[1]Settings!$C$5,[1]Settings!$D$5))</f>
        <v>0</v>
      </c>
      <c r="AT49" s="61">
        <f t="shared" si="20"/>
        <v>0</v>
      </c>
      <c r="AU49" s="61">
        <f t="shared" ca="1" si="21"/>
        <v>2.0408163265306123E-5</v>
      </c>
      <c r="AV49" s="62">
        <f t="shared" ca="1" si="22"/>
        <v>53</v>
      </c>
      <c r="AW49" s="63" t="str">
        <f>IF(AY49&gt;0,"+","")</f>
        <v/>
      </c>
      <c r="AX49" s="64">
        <f ca="1">VLOOKUP(OFFSET(AX49,0,-2),[1]Settings!$F$8:$G$27,2)</f>
        <v>0</v>
      </c>
      <c r="AZ49" s="30"/>
      <c r="BA49" s="60">
        <f>IF(ISNA(VLOOKUP(AY49,[1]Settings!$B$6:$D$45,IF(BD$4="Y",2,3),FALSE)+AZ49*IF(BD$4="Y",[1]Settings!$C$5,[1]Settings!$D$5)),0, VLOOKUP(AY49,[1]Settings!$B$6:$D$45,IF(BD$4="Y",2,3),FALSE)+AZ49*IF(BD$4="Y",[1]Settings!$C$5,[1]Settings!$D$5))</f>
        <v>0</v>
      </c>
      <c r="BB49" s="61">
        <f t="shared" si="24"/>
        <v>0</v>
      </c>
      <c r="BC49" s="61">
        <f t="shared" ca="1" si="25"/>
        <v>2.0408163265306123E-5</v>
      </c>
      <c r="BD49" s="62">
        <f t="shared" ca="1" si="26"/>
        <v>53</v>
      </c>
      <c r="BE49" s="63" t="str">
        <f>IF(BG49&gt;0,"+","")</f>
        <v/>
      </c>
      <c r="BF49" s="64">
        <f ca="1">VLOOKUP(OFFSET(BF49,0,-2),[1]Settings!$F$8:$G$27,2)</f>
        <v>0</v>
      </c>
      <c r="BH49" s="30"/>
      <c r="BI49" s="60">
        <f>IF(ISNA(VLOOKUP(BG49,[1]Settings!$B$6:$D$45,IF(BL$4="Y",2,3),FALSE)+BH49*IF(BL$4="Y",[1]Settings!$C$5,[1]Settings!$D$5)),0, VLOOKUP(BG49,[1]Settings!$B$6:$D$45,IF(BL$4="Y",2,3),FALSE)+BH49*IF(BL$4="Y",[1]Settings!$C$5,[1]Settings!$D$5))</f>
        <v>0</v>
      </c>
      <c r="BJ49" s="61">
        <f t="shared" si="28"/>
        <v>0</v>
      </c>
      <c r="BK49" s="61">
        <f t="shared" ca="1" si="29"/>
        <v>2.0408163265306123E-5</v>
      </c>
      <c r="BL49" s="62">
        <f t="shared" ca="1" si="30"/>
        <v>54</v>
      </c>
      <c r="BM49" s="63" t="str">
        <f>IF(BO49&gt;0,"+","")</f>
        <v/>
      </c>
      <c r="BN49" s="64">
        <f ca="1">VLOOKUP(OFFSET(BN49,0,-2),[1]Settings!$F$8:$G$27,2)</f>
        <v>0</v>
      </c>
      <c r="BP49" s="30"/>
      <c r="BQ49" s="60">
        <f>IF(ISNA(VLOOKUP(BO49,[1]Settings!$B$6:$D$45,IF(BT$4="Y",2,3),FALSE)+BP49*IF(BT$4="Y",[1]Settings!$C$5,[1]Settings!$D$5)),0, VLOOKUP(BO49,[1]Settings!$B$6:$D$45,IF(BT$4="Y",2,3),FALSE)+BP49*IF(BT$4="Y",[1]Settings!$C$5,[1]Settings!$D$5))</f>
        <v>0</v>
      </c>
      <c r="BR49" s="61">
        <f t="shared" si="32"/>
        <v>0</v>
      </c>
      <c r="BS49" s="61">
        <f t="shared" ca="1" si="33"/>
        <v>2.0408163265306123E-5</v>
      </c>
      <c r="BT49" s="62">
        <f t="shared" ca="1" si="34"/>
        <v>55</v>
      </c>
      <c r="BU49" s="63" t="str">
        <f>IF(BW49&gt;0,"+","")</f>
        <v/>
      </c>
      <c r="BV49" s="64">
        <f ca="1">VLOOKUP(OFFSET(BV49,0,-2),[1]Settings!$F$8:$G$27,2)</f>
        <v>0</v>
      </c>
      <c r="BX49" s="30"/>
      <c r="BY49" s="60">
        <f>IF(ISNA(VLOOKUP(BW49,[1]Settings!$B$6:$D$45,IF(CB$4="Y",2,3),FALSE)+BX49*IF(CB$4="Y",[1]Settings!$C$5,[1]Settings!$D$5)),0, VLOOKUP(BW49,[1]Settings!$B$6:$D$45,IF(CB$4="Y",2,3),FALSE)+BX49*IF(CB$4="Y",[1]Settings!$C$5,[1]Settings!$D$5))</f>
        <v>0</v>
      </c>
      <c r="BZ49" s="61">
        <f t="shared" si="36"/>
        <v>0</v>
      </c>
      <c r="CA49" s="61">
        <f t="shared" ca="1" si="37"/>
        <v>2.0408163265306123E-5</v>
      </c>
      <c r="CB49" s="62">
        <f t="shared" ca="1" si="38"/>
        <v>58</v>
      </c>
      <c r="CC49" s="63" t="str">
        <f>IF(CE49&gt;0,"+","")</f>
        <v/>
      </c>
      <c r="CD49" s="64">
        <f ca="1">VLOOKUP(OFFSET(CD49,0,-2),[1]Settings!$F$8:$G$27,2)</f>
        <v>0</v>
      </c>
      <c r="CF49" s="30"/>
      <c r="CG49" s="60">
        <f>IF(ISNA(VLOOKUP(CE49,[1]Settings!$B$6:$D$45,IF(CJ$4="Y",2,3),FALSE)+CF49*IF(CJ$4="Y",[1]Settings!$C$5,[1]Settings!$D$5)),0, VLOOKUP(CE49,[1]Settings!$B$6:$D$45,IF(CJ$4="Y",2,3),FALSE)+CF49*IF(CJ$4="Y",[1]Settings!$C$5,[1]Settings!$D$5))</f>
        <v>0</v>
      </c>
      <c r="CH49" s="61">
        <f t="shared" si="40"/>
        <v>0</v>
      </c>
      <c r="CI49" s="61">
        <f t="shared" ca="1" si="41"/>
        <v>2.0408163265306123E-5</v>
      </c>
      <c r="CJ49" s="65">
        <f t="shared" ca="1" si="42"/>
        <v>61</v>
      </c>
      <c r="CK49" s="66" t="str">
        <f>IF(CM49&gt;0,"+","")</f>
        <v/>
      </c>
      <c r="CL49" s="64">
        <f ca="1">VLOOKUP(OFFSET(CL49,0,-2),[1]Settings!$J$8:$K$27,2)</f>
        <v>0</v>
      </c>
      <c r="CN49" s="30"/>
      <c r="CO49" s="60">
        <f>IF(ISNA(VLOOKUP(CM49,[1]Settings!$B$6:$D$45,IF(CR$4="Y",2,3),FALSE)+CN49*IF(CR$4="Y",[1]Settings!$C$5,[1]Settings!$D$5)),0, VLOOKUP(CM49,[1]Settings!$B$6:$D$45,IF(CR$4="Y",2,3),FALSE)+CN49*IF(CR$4="Y",[1]Settings!$C$5,[1]Settings!$D$5))</f>
        <v>0</v>
      </c>
      <c r="CP49" s="61">
        <f t="shared" ca="1" si="43"/>
        <v>0</v>
      </c>
      <c r="CQ49" s="61">
        <f t="shared" ca="1" si="44"/>
        <v>2.0408163265306123E-5</v>
      </c>
      <c r="CR49" s="65">
        <f t="shared" ca="1" si="45"/>
        <v>62</v>
      </c>
      <c r="CS49" s="63" t="str">
        <f>IF(CU49&gt;0,"+","")</f>
        <v/>
      </c>
      <c r="CT49" s="64">
        <f ca="1">VLOOKUP(OFFSET(CT49,0,-2),[1]Settings!$J$8:$K$27,2)</f>
        <v>0</v>
      </c>
      <c r="CU49" s="29"/>
      <c r="CV49" s="30"/>
      <c r="CW49" s="60">
        <f>IF(ISNA(VLOOKUP(CU49,[1]Settings!$B$6:$D$45,IF(CZ$4="Y",2,3),FALSE)+CV49*IF(CZ$4="Y",[1]Settings!$C$5,[1]Settings!$D$5)),0, VLOOKUP(CU49,[1]Settings!$B$6:$D$45,IF(CZ$4="Y",2,3),FALSE)+CV49*IF(CZ$4="Y",[1]Settings!$C$5,[1]Settings!$D$5))</f>
        <v>0</v>
      </c>
      <c r="CX49" s="61">
        <f t="shared" ca="1" si="46"/>
        <v>0</v>
      </c>
      <c r="CY49" s="61">
        <f t="shared" ca="1" si="47"/>
        <v>2.0408163265306123E-5</v>
      </c>
      <c r="CZ49" s="62">
        <f t="shared" ca="1" si="48"/>
        <v>64</v>
      </c>
      <c r="DA49" s="63" t="str">
        <f>IF(DC49&gt;0,"+","")</f>
        <v/>
      </c>
      <c r="DB49" s="64">
        <f ca="1">VLOOKUP(OFFSET(DB49,0,-2),[1]Settings!$J$8:$K$27,2)</f>
        <v>0</v>
      </c>
      <c r="DC49" s="29"/>
      <c r="DD49" s="30"/>
      <c r="DE49" s="60">
        <f>IF(ISNA(VLOOKUP(DC49,[1]Settings!$B$6:$D$45,IF(DH$4="Y",2,3),FALSE)+DD49*IF(DH$4="Y",[1]Settings!$C$5,[1]Settings!$D$5)),0, VLOOKUP(DC49,[1]Settings!$B$6:$D$45,IF(DH$4="Y",2,3),FALSE)+DD49*IF(DH$4="Y",[1]Settings!$C$5,[1]Settings!$D$5))</f>
        <v>0</v>
      </c>
      <c r="DF49" s="61">
        <f t="shared" ca="1" si="49"/>
        <v>0</v>
      </c>
      <c r="DG49" s="61">
        <f t="shared" ca="1" si="50"/>
        <v>2.0408163265306123E-5</v>
      </c>
      <c r="DH49" s="62">
        <f t="shared" ca="1" si="51"/>
        <v>65</v>
      </c>
      <c r="DI49" s="63" t="str">
        <f>IF(DK49&gt;0,"+","")</f>
        <v/>
      </c>
      <c r="DJ49" s="64">
        <f ca="1">VLOOKUP(OFFSET(DJ49,0,-2),[1]Settings!$J$8:$K$27,2)</f>
        <v>0</v>
      </c>
      <c r="DK49" s="29"/>
      <c r="DL49" s="30"/>
      <c r="DM49" s="60">
        <f>IF(ISNA(VLOOKUP(DK49,[1]Settings!$B$6:$D$45,IF(DP$4="Y",2,3),FALSE)+DL49*IF(DP$4="Y",[1]Settings!$C$5,[1]Settings!$D$5)),0, VLOOKUP(DK49,[1]Settings!$B$6:$D$45,IF(DP$4="Y",2,3),FALSE)+DL49*IF(DP$4="Y",[1]Settings!$C$5,[1]Settings!$D$5))</f>
        <v>0</v>
      </c>
      <c r="DN49" s="61">
        <f t="shared" ca="1" si="52"/>
        <v>0</v>
      </c>
      <c r="DO49" s="61">
        <f t="shared" ca="1" si="53"/>
        <v>2.0408163265306123E-5</v>
      </c>
      <c r="DP49" s="62">
        <f t="shared" ca="1" si="54"/>
        <v>63</v>
      </c>
      <c r="DQ49" s="63" t="str">
        <f>IF(DS49&gt;0,"+","")</f>
        <v/>
      </c>
      <c r="DR49" s="64">
        <f ca="1">VLOOKUP(OFFSET(DR49,0,-2),[1]Settings!$J$8:$K$27,2)</f>
        <v>0</v>
      </c>
      <c r="DS49" s="29"/>
      <c r="DT49" s="30"/>
      <c r="DU49" s="60">
        <f>IF(ISNA(VLOOKUP(DS49,[1]Settings!$B$6:$D$45,IF(DX$4="Y",2,3),FALSE)+DT49*IF(DX$4="Y",[1]Settings!$C$5,[1]Settings!$D$5)),0, VLOOKUP(DS49,[1]Settings!$B$6:$D$45,IF(DX$4="Y",2,3),FALSE)+DT49*IF(DX$4="Y",[1]Settings!$C$5,[1]Settings!$D$5))</f>
        <v>0</v>
      </c>
      <c r="DV49" s="61">
        <f t="shared" ca="1" si="55"/>
        <v>0</v>
      </c>
      <c r="DW49" s="61">
        <f t="shared" ca="1" si="87"/>
        <v>2.0408163265306123E-5</v>
      </c>
      <c r="DX49" s="62">
        <f t="shared" ca="1" si="56"/>
        <v>63</v>
      </c>
      <c r="DY49" s="63" t="str">
        <f>IF(EA49&gt;0,"+","")</f>
        <v/>
      </c>
      <c r="DZ49" s="64">
        <f ca="1">VLOOKUP(OFFSET(DZ49,0,-2),[1]Settings!$J$8:$K$27,2)</f>
        <v>0</v>
      </c>
      <c r="EA49" s="29"/>
      <c r="EB49" s="30"/>
      <c r="EC49" s="60">
        <f>IF(ISNA(VLOOKUP(EA49,[1]Settings!$B$6:$D$45,IF(EF$4="Y",2,3),FALSE)+EB49*IF(EF$4="Y",[1]Settings!$C$5,[1]Settings!$D$5)),0, VLOOKUP(EA49,[1]Settings!$B$6:$D$45,IF(EF$4="Y",2,3),FALSE)+EB49*IF(EF$4="Y",[1]Settings!$C$5,[1]Settings!$D$5))</f>
        <v>0</v>
      </c>
      <c r="ED49" s="61">
        <f t="shared" ca="1" si="88"/>
        <v>0</v>
      </c>
      <c r="EE49" s="61">
        <f t="shared" ca="1" si="57"/>
        <v>2.0408163265306123E-5</v>
      </c>
      <c r="EF49" s="65">
        <f t="shared" ca="1" si="58"/>
        <v>59</v>
      </c>
      <c r="EG49" s="66" t="str">
        <f>IF(EI49&gt;0,"+","")</f>
        <v/>
      </c>
      <c r="EH49" s="64">
        <f ca="1">VLOOKUP(OFFSET(EH49,0,-2),[1]Settings!$J$8:$K$27,2)</f>
        <v>0</v>
      </c>
      <c r="EI49" s="29"/>
      <c r="EJ49" s="30"/>
      <c r="EK49" s="60">
        <f>IF(ISNA(VLOOKUP(EI49,[1]Settings!$B$6:$D$45,IF(EN$4="Y",2,3),FALSE)+EJ49*IF(EN$4="Y",[1]Settings!$C$5,[1]Settings!$D$5)),0, VLOOKUP(EI49,[1]Settings!$B$6:$D$45,IF(EN$4="Y",2,3),FALSE)+EJ49*IF(EN$4="Y",[1]Settings!$C$5,[1]Settings!$D$5))</f>
        <v>0</v>
      </c>
      <c r="EL49" s="61">
        <f t="shared" ca="1" si="89"/>
        <v>0</v>
      </c>
      <c r="EM49" s="61">
        <f t="shared" ca="1" si="115"/>
        <v>2.0408163265306123E-5</v>
      </c>
      <c r="EN49" s="65">
        <f t="shared" ca="1" si="59"/>
        <v>61</v>
      </c>
      <c r="EO49" s="63" t="str">
        <f>IF(EQ49&gt;0,"+","")</f>
        <v/>
      </c>
      <c r="EP49" s="64">
        <f ca="1">VLOOKUP(OFFSET(EP49,0,-2),[1]Settings!$J$8:$K$27,2)</f>
        <v>0</v>
      </c>
      <c r="EQ49" s="29"/>
      <c r="ER49" s="30"/>
      <c r="ES49" s="60">
        <f>IF(ISNA(VLOOKUP(EQ49,[1]Settings!$B$6:$D$45,IF(EV$4="Y",2,3),FALSE)+ER49*IF(EV$4="Y",[1]Settings!$C$5,[1]Settings!$D$5)),0, VLOOKUP(EQ49,[1]Settings!$B$6:$D$45,IF(EV$4="Y",2,3),FALSE)+ER49*IF(EV$4="Y",[1]Settings!$C$5,[1]Settings!$D$5))</f>
        <v>0</v>
      </c>
      <c r="ET49" s="61">
        <f t="shared" ca="1" si="60"/>
        <v>0</v>
      </c>
      <c r="EU49" s="61">
        <f t="shared" ca="1" si="90"/>
        <v>2.0408163265306123E-5</v>
      </c>
      <c r="EV49" s="62">
        <f t="shared" ca="1" si="61"/>
        <v>62</v>
      </c>
      <c r="EW49" s="63" t="str">
        <f>IF(EY49&gt;0,"+","")</f>
        <v/>
      </c>
      <c r="EX49" s="64">
        <f ca="1">VLOOKUP(OFFSET(EX49,0,-2),[1]Settings!$J$8:$K$27,2)</f>
        <v>0</v>
      </c>
      <c r="EY49" s="29"/>
      <c r="EZ49" s="30"/>
      <c r="FA49" s="60">
        <f>IF(ISNA(VLOOKUP(EY49,[1]Settings!$B$6:$D$45,IF(FD$4="Y",2,3),FALSE)+EZ49*IF(FD$4="Y",[1]Settings!$C$5,[1]Settings!$D$5)),0, VLOOKUP(EY49,[1]Settings!$B$6:$D$45,IF(FD$4="Y",2,3),FALSE)+EZ49*IF(FD$4="Y",[1]Settings!$C$5,[1]Settings!$D$5))</f>
        <v>0</v>
      </c>
      <c r="FB49" s="61">
        <f t="shared" ca="1" si="118"/>
        <v>0</v>
      </c>
      <c r="FC49" s="61">
        <f t="shared" ca="1" si="91"/>
        <v>2.0408163265306123E-5</v>
      </c>
      <c r="FD49" s="62">
        <f t="shared" ca="1" si="63"/>
        <v>61</v>
      </c>
      <c r="FE49" s="63" t="str">
        <f>IF(FG49&gt;0,"+","")</f>
        <v/>
      </c>
      <c r="FF49" s="64">
        <f ca="1">VLOOKUP(OFFSET(FF49,0,-2),[1]Settings!$J$8:$K$27,2)</f>
        <v>0</v>
      </c>
      <c r="FG49" s="29"/>
      <c r="FH49" s="30"/>
      <c r="FI49" s="60">
        <f>IF(ISNA(VLOOKUP(FG49,[1]Settings!$B$6:$D$45,IF(FL$4="Y",2,3),FALSE)+FH49*IF(FL$4="Y",[1]Settings!$C$5,[1]Settings!$D$5)),0, VLOOKUP(FG49,[1]Settings!$B$6:$D$45,IF(FL$4="Y",2,3),FALSE)+FH49*IF(FL$4="Y",[1]Settings!$C$5,[1]Settings!$D$5))</f>
        <v>0</v>
      </c>
      <c r="FJ49" s="61">
        <f t="shared" ca="1" si="117"/>
        <v>0</v>
      </c>
      <c r="FK49" s="61">
        <f t="shared" ca="1" si="116"/>
        <v>2.0408163265306123E-5</v>
      </c>
      <c r="FL49" s="62">
        <f t="shared" ca="1" si="64"/>
        <v>60</v>
      </c>
      <c r="FM49" s="66" t="str">
        <f>IF(FO49&gt;0,"+","")</f>
        <v/>
      </c>
      <c r="FN49" s="64">
        <f ca="1">VLOOKUP(OFFSET(FN49,0,-2),[1]Settings!$J$8:$K$27,2)</f>
        <v>0</v>
      </c>
      <c r="FO49" s="29"/>
      <c r="FP49" s="30"/>
      <c r="FQ49" s="60">
        <f>IF(ISNA(VLOOKUP(FO49,[1]Settings!$B$6:$D$45,IF(FT$4="Y",2,3),FALSE)+FP49*IF(FT$4="Y",[1]Settings!$C$5,[1]Settings!$D$5)),0, VLOOKUP(FO49,[1]Settings!$B$6:$D$45,IF(FT$4="Y",2,3),FALSE)+FP49*IF(FT$4="Y",[1]Settings!$C$5,[1]Settings!$D$5))</f>
        <v>0</v>
      </c>
      <c r="FR49" s="61">
        <f t="shared" ca="1" si="65"/>
        <v>0</v>
      </c>
      <c r="FS49" s="61">
        <f t="shared" ca="1" si="92"/>
        <v>2.0408163265306123E-5</v>
      </c>
      <c r="FT49" s="62">
        <f t="shared" ca="1" si="66"/>
        <v>60</v>
      </c>
      <c r="FU49" s="67" t="str">
        <f>IF(FW49&gt;0,"+","")</f>
        <v/>
      </c>
      <c r="FV49" s="64">
        <f ca="1">VLOOKUP(OFFSET(FV49,0,-2),[1]Settings!$J$8:$K$27,2)</f>
        <v>0</v>
      </c>
      <c r="FW49" s="29"/>
      <c r="FX49" s="30"/>
      <c r="FY49" s="60">
        <f>IF(ISNA(VLOOKUP(FW49,[1]Settings!$B$6:$D$45,IF(GB$4="Y",2,3),FALSE)+FX49*IF(GB$4="Y",[1]Settings!$C$5,[1]Settings!$D$5)),0, VLOOKUP(FW49,[1]Settings!$B$6:$D$45,IF(GB$4="Y",2,3),FALSE)+FX49*IF(GB$4="Y",[1]Settings!$C$5,[1]Settings!$D$5))</f>
        <v>0</v>
      </c>
      <c r="FZ49" s="61">
        <f t="shared" si="93"/>
        <v>0</v>
      </c>
      <c r="GA49" s="61">
        <f t="shared" ca="1" si="94"/>
        <v>2.0408163265306123E-5</v>
      </c>
      <c r="GB49" s="62">
        <f t="shared" ca="1" si="67"/>
        <v>58</v>
      </c>
      <c r="GC49" s="67" t="str">
        <f>IF(GE49&gt;0,"+","")</f>
        <v/>
      </c>
      <c r="GD49" s="64">
        <f ca="1">VLOOKUP(OFFSET(GD49,0,-2),[1]Settings!$J$8:$K$27,2)</f>
        <v>0</v>
      </c>
      <c r="GE49" s="29"/>
      <c r="GF49" s="30"/>
      <c r="GG49" s="60">
        <f>IF(ISNA(VLOOKUP(GE49,[1]Settings!$B$6:$D$45,IF(GJ$4="Y",2,3),FALSE)+GF49*IF(GJ$4="Y",[1]Settings!$C$5,[1]Settings!$D$5)),0, VLOOKUP(GE49,[1]Settings!$B$6:$D$45,IF(GJ$4="Y",2,3),FALSE)+GF49*IF(GJ$4="Y",[1]Settings!$C$5,[1]Settings!$D$5))</f>
        <v>0</v>
      </c>
      <c r="GH49" s="61">
        <f t="shared" si="95"/>
        <v>0</v>
      </c>
      <c r="GI49" s="61">
        <f t="shared" ca="1" si="96"/>
        <v>2.0408163265306123E-5</v>
      </c>
      <c r="GJ49" s="62">
        <f t="shared" ca="1" si="68"/>
        <v>58</v>
      </c>
      <c r="GK49" s="67" t="str">
        <f>IF(GM49&gt;0,"+","")</f>
        <v/>
      </c>
      <c r="GL49" s="64">
        <f ca="1">VLOOKUP(OFFSET(GL49,0,-2),[1]Settings!$J$8:$K$27,2)</f>
        <v>0</v>
      </c>
      <c r="GM49" s="29"/>
      <c r="GN49" s="30"/>
      <c r="GO49" s="60">
        <f>IF(ISNA(VLOOKUP(GM49,[1]Settings!$B$6:$D$45,IF(GR$4="Y",2,3),FALSE)+GN49*IF(GR$4="Y",[1]Settings!$C$5,[1]Settings!$D$5)),0, VLOOKUP(GM49,[1]Settings!$B$6:$D$45,IF(GR$4="Y",2,3),FALSE)+GN49*IF(GR$4="Y",[1]Settings!$C$5,[1]Settings!$D$5))</f>
        <v>0</v>
      </c>
      <c r="GP49" s="61">
        <f>GO49*GR$7</f>
        <v>0</v>
      </c>
      <c r="GQ49" s="61">
        <f t="shared" ca="1" si="98"/>
        <v>2.0408163265306123E-5</v>
      </c>
      <c r="GR49" s="62">
        <f t="shared" ca="1" si="69"/>
        <v>56</v>
      </c>
      <c r="GS49" s="67"/>
      <c r="GT49" s="64">
        <f ca="1">VLOOKUP(OFFSET(GT49,0,-2),[1]Settings!$J$8:$K$27,2)</f>
        <v>0</v>
      </c>
      <c r="GU49" s="29">
        <v>16</v>
      </c>
      <c r="GV49" s="30"/>
      <c r="GW49" s="60">
        <f>IF(ISNA(VLOOKUP(GU49,[1]Settings!$B$6:$D$45,IF(GZ$4="Y",2,3),FALSE)+GV49*IF(GZ$4="Y",[1]Settings!$C$5,[1]Settings!$D$5)),0, VLOOKUP(GU49,[1]Settings!$B$6:$D$45,IF(GZ$4="Y",2,3),FALSE)+GV49*IF(GZ$4="Y",[1]Settings!$C$5,[1]Settings!$D$5))</f>
        <v>5</v>
      </c>
      <c r="GX49" s="61">
        <f>GW49*GZ$7</f>
        <v>5</v>
      </c>
      <c r="GY49" s="61">
        <f t="shared" ca="1" si="100"/>
        <v>5.0000204081632651</v>
      </c>
      <c r="GZ49" s="65">
        <f t="shared" ca="1" si="70"/>
        <v>35</v>
      </c>
      <c r="HA49" s="66"/>
      <c r="HB49" s="64"/>
      <c r="HC49" s="29"/>
      <c r="HD49" s="30"/>
      <c r="HE49" s="60">
        <f>IF(ISNA(VLOOKUP(HC49,[1]Settings!$B$6:$D$45,IF(HH$4="Y",2,3),FALSE)+HD49*IF(HH$4="Y",[1]Settings!$C$5,[1]Settings!$D$5)),0, VLOOKUP(HC49,[1]Settings!$B$6:$D$45,IF(HH$4="Y",2,3),FALSE)+HD49*IF(HH$4="Y",[1]Settings!$C$5,[1]Settings!$D$5))</f>
        <v>0</v>
      </c>
      <c r="HF49" s="61">
        <f t="shared" si="71"/>
        <v>0</v>
      </c>
      <c r="HG49" s="61">
        <f t="shared" ca="1" si="101"/>
        <v>5.0000204081632651</v>
      </c>
      <c r="HH49" s="62">
        <f t="shared" ca="1" si="72"/>
        <v>32</v>
      </c>
      <c r="HI49" s="67"/>
      <c r="HJ49" s="64"/>
      <c r="HK49" s="29"/>
      <c r="HL49" s="30"/>
      <c r="HM49" s="60">
        <f>IF(ISNA(VLOOKUP(HK49,[1]Settings!$B$6:$D$45,IF(HP$4="Y",2,3),FALSE)+HL49*IF(HP$4="Y",[1]Settings!$C$5,[1]Settings!$D$5)),0, VLOOKUP(HK49,[1]Settings!$B$6:$D$45,IF(HP$4="Y",2,3),FALSE)+HL49*IF(HP$4="Y",[1]Settings!$C$5,[1]Settings!$D$5))</f>
        <v>0</v>
      </c>
      <c r="HN49" s="61">
        <f t="shared" si="73"/>
        <v>0</v>
      </c>
      <c r="HO49" s="61">
        <f t="shared" ca="1" si="102"/>
        <v>5.0000204081632651</v>
      </c>
      <c r="HP49" s="62">
        <f t="shared" ca="1" si="74"/>
        <v>31</v>
      </c>
      <c r="HQ49" s="67"/>
      <c r="HR49" s="64"/>
      <c r="HS49" s="29"/>
      <c r="HT49" s="30"/>
      <c r="HU49" s="60">
        <f>IF(ISNA(VLOOKUP(HS49,[1]Settings!$B$6:$D$45,IF(HX$4="Y",2,3),FALSE)+HT49*IF(HX$4="Y",[1]Settings!$C$5,[1]Settings!$D$5)),0, VLOOKUP(HS49,[1]Settings!$B$6:$D$45,IF(HX$4="Y",2,3),FALSE)+HT49*IF(HX$4="Y",[1]Settings!$C$5,[1]Settings!$D$5))</f>
        <v>0</v>
      </c>
      <c r="HV49" s="61">
        <f t="shared" si="75"/>
        <v>0</v>
      </c>
      <c r="HW49" s="61">
        <f t="shared" ca="1" si="103"/>
        <v>5.0000204081632651</v>
      </c>
      <c r="HX49" s="62">
        <f t="shared" ca="1" si="76"/>
        <v>32</v>
      </c>
      <c r="HY49" s="67"/>
      <c r="HZ49" s="64"/>
      <c r="IA49" s="29"/>
      <c r="IB49" s="30"/>
      <c r="IC49" s="60">
        <f>IF(ISNA(VLOOKUP(IA49,[1]Settings!$B$6:$D$45,IF(IF$4="Y",2,3),FALSE)+IB49*IF(IF$4="Y",[1]Settings!$C$5,[1]Settings!$D$5)),0, VLOOKUP(IA49,[1]Settings!$B$6:$D$45,IF(IF$4="Y",2,3),FALSE)+IB49*IF(IF$4="Y",[1]Settings!$C$5,[1]Settings!$D$5))</f>
        <v>0</v>
      </c>
      <c r="ID49" s="61">
        <f t="shared" si="128"/>
        <v>0</v>
      </c>
      <c r="IE49" s="61">
        <f t="shared" ca="1" si="104"/>
        <v>2.0408163265095425E-5</v>
      </c>
      <c r="IF49" s="62">
        <f t="shared" ca="1" si="78"/>
        <v>60</v>
      </c>
      <c r="IG49" s="66"/>
      <c r="IH49" s="64"/>
      <c r="II49" s="29"/>
      <c r="IJ49" s="30"/>
      <c r="IK49" s="60">
        <f>IF(ISNA(VLOOKUP(II49,[1]Settings!$B$6:$D$45,IF(IN$4="Y",2,3),FALSE)+IJ49*IF(IN$4="Y",[1]Settings!$C$5,[1]Settings!$D$5)),0, VLOOKUP(II49,[1]Settings!$B$6:$D$45,IF(IN$4="Y",2,3),FALSE)+IJ49*IF(IN$4="Y",[1]Settings!$C$5,[1]Settings!$D$5))</f>
        <v>0</v>
      </c>
      <c r="IL49" s="61">
        <f t="shared" si="125"/>
        <v>0</v>
      </c>
      <c r="IM49" s="61">
        <f t="shared" ca="1" si="105"/>
        <v>2.0408163265095425E-5</v>
      </c>
      <c r="IN49" s="62">
        <f t="shared" ca="1" si="80"/>
        <v>61</v>
      </c>
      <c r="IO49" s="67"/>
      <c r="IP49" s="64"/>
      <c r="IQ49" s="29"/>
      <c r="IR49" s="30"/>
      <c r="IS49" s="60">
        <f>IF(ISNA(VLOOKUP(IQ49,[1]Settings!$B$6:$D$45,IF(IV$4="Y",2,3),FALSE)+IR49*IF(IV$4="Y",[1]Settings!$C$5,[1]Settings!$D$5)),0, VLOOKUP(IQ49,[1]Settings!$B$6:$D$45,IF(IV$4="Y",2,3),FALSE)+IR49*IF(IV$4="Y",[1]Settings!$C$5,[1]Settings!$D$5))</f>
        <v>0</v>
      </c>
      <c r="IT49" s="61">
        <f t="shared" si="81"/>
        <v>0</v>
      </c>
      <c r="IU49" s="61">
        <f t="shared" ca="1" si="106"/>
        <v>2.0408163265095425E-5</v>
      </c>
      <c r="IV49" s="62">
        <f t="shared" ca="1" si="82"/>
        <v>63</v>
      </c>
      <c r="IW49" s="67"/>
      <c r="IX49" s="64"/>
      <c r="IY49" s="29"/>
      <c r="IZ49" s="30"/>
      <c r="JA49" s="60">
        <f>IF(ISNA(VLOOKUP(IY49,[1]Settings!$B$6:$D$45,IF(JD$4="Y",2,3),FALSE)+IZ49*IF(JD$4="Y",[1]Settings!$C$5,[1]Settings!$D$5)),0, VLOOKUP(IY49,[1]Settings!$B$6:$D$45,IF(JD$4="Y",2,3),FALSE)+IZ49*IF(JD$4="Y",[1]Settings!$C$5,[1]Settings!$D$5))</f>
        <v>0</v>
      </c>
      <c r="JB49" s="61">
        <f t="shared" si="129"/>
        <v>0</v>
      </c>
      <c r="JC49" s="61">
        <f t="shared" ca="1" si="107"/>
        <v>2.0408163265095425E-5</v>
      </c>
      <c r="JD49" s="62">
        <f t="shared" ca="1" si="84"/>
        <v>63</v>
      </c>
      <c r="JE49" s="67"/>
      <c r="JF49" s="64"/>
      <c r="JG49" s="29"/>
      <c r="JH49" s="30"/>
      <c r="JI49" s="60">
        <f>IF(ISNA(VLOOKUP(JG49,[1]Settings!$B$6:$D$45,IF(JL$4="Y",2,3),FALSE)+JH49*IF(JL$4="Y",[1]Settings!$C$5,[1]Settings!$D$5)),0, VLOOKUP(JG49,[1]Settings!$B$6:$D$45,IF(JL$4="Y",2,3),FALSE)+JH49*IF(JL$4="Y",[1]Settings!$C$5,[1]Settings!$D$5))</f>
        <v>0</v>
      </c>
      <c r="JJ49" s="61">
        <f t="shared" si="130"/>
        <v>0</v>
      </c>
      <c r="JK49" s="61">
        <f t="shared" ca="1" si="108"/>
        <v>2.0408163265095425E-5</v>
      </c>
      <c r="JL49" s="62">
        <f t="shared" ca="1" si="86"/>
        <v>63</v>
      </c>
    </row>
    <row r="50" spans="1:272">
      <c r="A50" s="59" t="s">
        <v>130</v>
      </c>
      <c r="B50" s="59"/>
      <c r="C50" s="28">
        <v>10</v>
      </c>
      <c r="D50" s="30"/>
      <c r="E50" s="60">
        <f>IF(ISNA(VLOOKUP(C50,[1]Settings!$B$6:$D$45,IF(H$4="Y",2,3),FALSE)+D50*IF(H$4="Y",[1]Settings!$C$5,[1]Settings!$D$5)),0, VLOOKUP(C50,[1]Settings!$B$6:$D$45,IF(H$4="Y",2,3),FALSE)+D50*IF(H$4="Y",[1]Settings!$C$5,[1]Settings!$D$5))</f>
        <v>11</v>
      </c>
      <c r="F50" s="61">
        <f t="shared" si="0"/>
        <v>6.6</v>
      </c>
      <c r="G50" s="61">
        <f t="shared" si="1"/>
        <v>6.6000199999999998</v>
      </c>
      <c r="H50" s="62">
        <f t="shared" si="2"/>
        <v>10</v>
      </c>
      <c r="I50" s="63" t="str">
        <f t="shared" si="3"/>
        <v/>
      </c>
      <c r="J50" s="64">
        <f ca="1">VLOOKUP(OFFSET(J50,0,-2),[1]Settings!$F$8:$G$27,2)</f>
        <v>0.05</v>
      </c>
      <c r="L50" s="30"/>
      <c r="M50" s="60">
        <f>IF(ISNA(VLOOKUP(K50,[1]Settings!$B$6:$D$45,IF(P$4="Y",2,3),FALSE)+L50*IF(P$4="Y",[1]Settings!$C$5,[1]Settings!$D$5)),0, VLOOKUP(K50,[1]Settings!$B$6:$D$45,IF(P$4="Y",2,3),FALSE)+L50*IF(P$4="Y",[1]Settings!$C$5,[1]Settings!$D$5))</f>
        <v>0</v>
      </c>
      <c r="N50" s="61">
        <f t="shared" si="4"/>
        <v>0</v>
      </c>
      <c r="O50" s="61">
        <f t="shared" ca="1" si="5"/>
        <v>6.6000199999999998</v>
      </c>
      <c r="P50" s="62">
        <f t="shared" ca="1" si="6"/>
        <v>10</v>
      </c>
      <c r="Q50" s="63" t="str">
        <f t="shared" si="7"/>
        <v/>
      </c>
      <c r="R50" s="64">
        <f ca="1">VLOOKUP(OFFSET(R50,0,-2),[1]Settings!$F$8:$G$27,2)</f>
        <v>0.05</v>
      </c>
      <c r="T50" s="30"/>
      <c r="U50" s="60">
        <f>IF(ISNA(VLOOKUP(S50,[1]Settings!$B$6:$D$45,IF(X$4="Y",2,3),FALSE)+T50*IF(X$4="Y",[1]Settings!$C$5,[1]Settings!$D$5)),0, VLOOKUP(S50,[1]Settings!$B$6:$D$45,IF(X$4="Y",2,3),FALSE)+T50*IF(X$4="Y",[1]Settings!$C$5,[1]Settings!$D$5))</f>
        <v>0</v>
      </c>
      <c r="V50" s="61">
        <f t="shared" si="8"/>
        <v>0</v>
      </c>
      <c r="W50" s="61">
        <f t="shared" ca="1" si="9"/>
        <v>6.6000199999999998</v>
      </c>
      <c r="X50" s="62">
        <f t="shared" ca="1" si="10"/>
        <v>11</v>
      </c>
      <c r="Y50" s="63" t="str">
        <f t="shared" si="11"/>
        <v/>
      </c>
      <c r="Z50" s="64">
        <f ca="1">VLOOKUP(OFFSET(Z50,0,-2),[1]Settings!$F$8:$G$27,2)</f>
        <v>0</v>
      </c>
      <c r="AB50" s="30"/>
      <c r="AC50" s="60">
        <f>IF(ISNA(VLOOKUP(AA50,[1]Settings!$B$6:$D$45,IF(AF$4="Y",2,3),FALSE)+AB50*IF(AF$4="Y",[1]Settings!$C$5,[1]Settings!$D$5)),0, VLOOKUP(AA50,[1]Settings!$B$6:$D$45,IF(AF$4="Y",2,3),FALSE)+AB50*IF(AF$4="Y",[1]Settings!$C$5,[1]Settings!$D$5))</f>
        <v>0</v>
      </c>
      <c r="AD50" s="61">
        <f t="shared" si="12"/>
        <v>0</v>
      </c>
      <c r="AE50" s="61">
        <f t="shared" ca="1" si="13"/>
        <v>6.6000199999999998</v>
      </c>
      <c r="AF50" s="62">
        <f t="shared" ca="1" si="14"/>
        <v>12</v>
      </c>
      <c r="AG50" s="63" t="str">
        <f t="shared" si="15"/>
        <v/>
      </c>
      <c r="AH50" s="64">
        <f ca="1">VLOOKUP(OFFSET(AH50,0,-2),[1]Settings!$F$8:$G$27,2)</f>
        <v>0</v>
      </c>
      <c r="AJ50" s="30"/>
      <c r="AK50" s="60">
        <f>IF(ISNA(VLOOKUP(AI50,[1]Settings!$B$6:$D$45,IF(AN$4="Y",2,3),FALSE)+AJ50*IF(AN$4="Y",[1]Settings!$C$5,[1]Settings!$D$5)),0, VLOOKUP(AI50,[1]Settings!$B$6:$D$45,IF(AN$4="Y",2,3),FALSE)+AJ50*IF(AN$4="Y",[1]Settings!$C$5,[1]Settings!$D$5))</f>
        <v>0</v>
      </c>
      <c r="AL50" s="61">
        <f t="shared" si="16"/>
        <v>0</v>
      </c>
      <c r="AM50" s="61">
        <f t="shared" ca="1" si="17"/>
        <v>6.6000199999999998</v>
      </c>
      <c r="AN50" s="62">
        <f t="shared" ca="1" si="18"/>
        <v>12</v>
      </c>
      <c r="AO50" s="63" t="str">
        <f t="shared" si="19"/>
        <v/>
      </c>
      <c r="AP50" s="64">
        <f ca="1">VLOOKUP(OFFSET(AP50,0,-2),[1]Settings!$F$8:$G$27,2)</f>
        <v>0</v>
      </c>
      <c r="AR50" s="30"/>
      <c r="AS50" s="60">
        <f>IF(ISNA(VLOOKUP(AQ50,[1]Settings!$B$6:$D$45,IF(AV$4="Y",2,3),FALSE)+AR50*IF(AV$4="Y",[1]Settings!$C$5,[1]Settings!$D$5)),0, VLOOKUP(AQ50,[1]Settings!$B$6:$D$45,IF(AV$4="Y",2,3),FALSE)+AR50*IF(AV$4="Y",[1]Settings!$C$5,[1]Settings!$D$5))</f>
        <v>0</v>
      </c>
      <c r="AT50" s="61">
        <f t="shared" si="20"/>
        <v>0</v>
      </c>
      <c r="AU50" s="61">
        <f t="shared" ca="1" si="21"/>
        <v>6.6000199999999998</v>
      </c>
      <c r="AV50" s="62">
        <f t="shared" ca="1" si="22"/>
        <v>13</v>
      </c>
      <c r="AW50" s="63" t="str">
        <f t="shared" si="23"/>
        <v/>
      </c>
      <c r="AX50" s="64">
        <f ca="1">VLOOKUP(OFFSET(AX50,0,-2),[1]Settings!$F$8:$G$27,2)</f>
        <v>0</v>
      </c>
      <c r="AZ50" s="30"/>
      <c r="BA50" s="60">
        <f>IF(ISNA(VLOOKUP(AY50,[1]Settings!$B$6:$D$45,IF(BD$4="Y",2,3),FALSE)+AZ50*IF(BD$4="Y",[1]Settings!$C$5,[1]Settings!$D$5)),0, VLOOKUP(AY50,[1]Settings!$B$6:$D$45,IF(BD$4="Y",2,3),FALSE)+AZ50*IF(BD$4="Y",[1]Settings!$C$5,[1]Settings!$D$5))</f>
        <v>0</v>
      </c>
      <c r="BB50" s="61">
        <f t="shared" si="24"/>
        <v>0</v>
      </c>
      <c r="BC50" s="61">
        <f t="shared" ca="1" si="25"/>
        <v>6.6000199999999998</v>
      </c>
      <c r="BD50" s="62">
        <f t="shared" ca="1" si="26"/>
        <v>13</v>
      </c>
      <c r="BE50" s="63" t="str">
        <f t="shared" si="27"/>
        <v/>
      </c>
      <c r="BF50" s="64">
        <f ca="1">VLOOKUP(OFFSET(BF50,0,-2),[1]Settings!$F$8:$G$27,2)</f>
        <v>0</v>
      </c>
      <c r="BH50" s="30"/>
      <c r="BI50" s="60">
        <f>IF(ISNA(VLOOKUP(BG50,[1]Settings!$B$6:$D$45,IF(BL$4="Y",2,3),FALSE)+BH50*IF(BL$4="Y",[1]Settings!$C$5,[1]Settings!$D$5)),0, VLOOKUP(BG50,[1]Settings!$B$6:$D$45,IF(BL$4="Y",2,3),FALSE)+BH50*IF(BL$4="Y",[1]Settings!$C$5,[1]Settings!$D$5))</f>
        <v>0</v>
      </c>
      <c r="BJ50" s="61">
        <f t="shared" si="28"/>
        <v>0</v>
      </c>
      <c r="BK50" s="61">
        <f t="shared" ca="1" si="29"/>
        <v>6.6000199999999998</v>
      </c>
      <c r="BL50" s="62">
        <f t="shared" ca="1" si="30"/>
        <v>14</v>
      </c>
      <c r="BM50" s="63" t="str">
        <f t="shared" si="31"/>
        <v/>
      </c>
      <c r="BN50" s="64">
        <f ca="1">VLOOKUP(OFFSET(BN50,0,-2),[1]Settings!$F$8:$G$27,2)</f>
        <v>0</v>
      </c>
      <c r="BP50" s="30"/>
      <c r="BQ50" s="60">
        <f>IF(ISNA(VLOOKUP(BO50,[1]Settings!$B$6:$D$45,IF(BT$4="Y",2,3),FALSE)+BP50*IF(BT$4="Y",[1]Settings!$C$5,[1]Settings!$D$5)),0, VLOOKUP(BO50,[1]Settings!$B$6:$D$45,IF(BT$4="Y",2,3),FALSE)+BP50*IF(BT$4="Y",[1]Settings!$C$5,[1]Settings!$D$5))</f>
        <v>0</v>
      </c>
      <c r="BR50" s="61">
        <f t="shared" si="32"/>
        <v>0</v>
      </c>
      <c r="BS50" s="61">
        <f t="shared" ca="1" si="33"/>
        <v>6.6000199999999998</v>
      </c>
      <c r="BT50" s="62">
        <f t="shared" ca="1" si="34"/>
        <v>14</v>
      </c>
      <c r="BU50" s="63" t="str">
        <f t="shared" si="35"/>
        <v/>
      </c>
      <c r="BV50" s="64">
        <f ca="1">VLOOKUP(OFFSET(BV50,0,-2),[1]Settings!$F$8:$G$27,2)</f>
        <v>0</v>
      </c>
      <c r="BX50" s="30"/>
      <c r="BY50" s="60">
        <f>IF(ISNA(VLOOKUP(BW50,[1]Settings!$B$6:$D$45,IF(CB$4="Y",2,3),FALSE)+BX50*IF(CB$4="Y",[1]Settings!$C$5,[1]Settings!$D$5)),0, VLOOKUP(BW50,[1]Settings!$B$6:$D$45,IF(CB$4="Y",2,3),FALSE)+BX50*IF(CB$4="Y",[1]Settings!$C$5,[1]Settings!$D$5))</f>
        <v>0</v>
      </c>
      <c r="BZ50" s="61">
        <f t="shared" si="36"/>
        <v>0</v>
      </c>
      <c r="CA50" s="61">
        <f t="shared" ca="1" si="37"/>
        <v>6.6000199999999998</v>
      </c>
      <c r="CB50" s="62">
        <f t="shared" ca="1" si="38"/>
        <v>17</v>
      </c>
      <c r="CC50" s="63" t="str">
        <f t="shared" si="39"/>
        <v/>
      </c>
      <c r="CD50" s="64">
        <f ca="1">VLOOKUP(OFFSET(CD50,0,-2),[1]Settings!$F$8:$G$27,2)</f>
        <v>0</v>
      </c>
      <c r="CF50" s="30"/>
      <c r="CG50" s="60">
        <f>IF(ISNA(VLOOKUP(CE50,[1]Settings!$B$6:$D$45,IF(CJ$4="Y",2,3),FALSE)+CF50*IF(CJ$4="Y",[1]Settings!$C$5,[1]Settings!$D$5)),0, VLOOKUP(CE50,[1]Settings!$B$6:$D$45,IF(CJ$4="Y",2,3),FALSE)+CF50*IF(CJ$4="Y",[1]Settings!$C$5,[1]Settings!$D$5))</f>
        <v>0</v>
      </c>
      <c r="CH50" s="61">
        <f t="shared" si="40"/>
        <v>0</v>
      </c>
      <c r="CI50" s="61">
        <f t="shared" ca="1" si="41"/>
        <v>6.6000199999999998</v>
      </c>
      <c r="CJ50" s="65">
        <f t="shared" ca="1" si="42"/>
        <v>23</v>
      </c>
      <c r="CK50" s="66" t="str">
        <f t="shared" si="131"/>
        <v/>
      </c>
      <c r="CL50" s="64">
        <f ca="1">VLOOKUP(OFFSET(CL50,0,-2),[1]Settings!$J$8:$K$27,2)</f>
        <v>0</v>
      </c>
      <c r="CN50" s="30"/>
      <c r="CO50" s="60">
        <f>IF(ISNA(VLOOKUP(CM50,[1]Settings!$B$6:$D$45,IF(CR$4="Y",2,3),FALSE)+CN50*IF(CR$4="Y",[1]Settings!$C$5,[1]Settings!$D$5)),0, VLOOKUP(CM50,[1]Settings!$B$6:$D$45,IF(CR$4="Y",2,3),FALSE)+CN50*IF(CR$4="Y",[1]Settings!$C$5,[1]Settings!$D$5))</f>
        <v>0</v>
      </c>
      <c r="CP50" s="61">
        <f t="shared" ca="1" si="43"/>
        <v>0</v>
      </c>
      <c r="CQ50" s="61">
        <f t="shared" ca="1" si="44"/>
        <v>6.6000199999999998</v>
      </c>
      <c r="CR50" s="65">
        <f t="shared" ca="1" si="45"/>
        <v>25</v>
      </c>
      <c r="CS50" s="63" t="str">
        <f>IF(CU50&gt;0,"+","")</f>
        <v/>
      </c>
      <c r="CT50" s="64">
        <f ca="1">VLOOKUP(OFFSET(CT50,0,-2),[1]Settings!$J$8:$K$27,2)</f>
        <v>0</v>
      </c>
      <c r="CU50" s="29"/>
      <c r="CV50" s="30"/>
      <c r="CW50" s="60">
        <f>IF(ISNA(VLOOKUP(CU50,[1]Settings!$B$6:$D$45,IF(CZ$4="Y",2,3),FALSE)+CV50*IF(CZ$4="Y",[1]Settings!$C$5,[1]Settings!$D$5)),0, VLOOKUP(CU50,[1]Settings!$B$6:$D$45,IF(CZ$4="Y",2,3),FALSE)+CV50*IF(CZ$4="Y",[1]Settings!$C$5,[1]Settings!$D$5))</f>
        <v>0</v>
      </c>
      <c r="CX50" s="61">
        <f t="shared" ca="1" si="46"/>
        <v>0</v>
      </c>
      <c r="CY50" s="61">
        <f t="shared" ca="1" si="47"/>
        <v>2.0000000000131024E-5</v>
      </c>
      <c r="CZ50" s="62">
        <f t="shared" ca="1" si="48"/>
        <v>65</v>
      </c>
      <c r="DA50" s="63" t="s">
        <v>93</v>
      </c>
      <c r="DB50" s="64">
        <f ca="1">VLOOKUP(OFFSET(DB50,0,-2),[1]Settings!$J$8:$K$27,2)</f>
        <v>0</v>
      </c>
      <c r="DC50" s="29">
        <v>13</v>
      </c>
      <c r="DD50" s="30"/>
      <c r="DE50" s="60">
        <f>IF(ISNA(VLOOKUP(DC50,[1]Settings!$B$6:$D$45,IF(DH$4="Y",2,3),FALSE)+DD50*IF(DH$4="Y",[1]Settings!$C$5,[1]Settings!$D$5)),0, VLOOKUP(DC50,[1]Settings!$B$6:$D$45,IF(DH$4="Y",2,3),FALSE)+DD50*IF(DH$4="Y",[1]Settings!$C$5,[1]Settings!$D$5))</f>
        <v>8</v>
      </c>
      <c r="DF50" s="61">
        <f t="shared" ca="1" si="49"/>
        <v>5.1999999999999993</v>
      </c>
      <c r="DG50" s="61">
        <f t="shared" ca="1" si="50"/>
        <v>5.2000199999999994</v>
      </c>
      <c r="DH50" s="62">
        <f t="shared" ca="1" si="51"/>
        <v>30</v>
      </c>
      <c r="DI50" s="63" t="s">
        <v>93</v>
      </c>
      <c r="DJ50" s="64">
        <f ca="1">VLOOKUP(OFFSET(DJ50,0,-2),[1]Settings!$J$8:$K$27,2)</f>
        <v>0</v>
      </c>
      <c r="DK50" s="29">
        <v>9</v>
      </c>
      <c r="DL50" s="30"/>
      <c r="DM50" s="60">
        <f>IF(ISNA(VLOOKUP(DK50,[1]Settings!$B$6:$D$45,IF(DP$4="Y",2,3),FALSE)+DL50*IF(DP$4="Y",[1]Settings!$C$5,[1]Settings!$D$5)),0, VLOOKUP(DK50,[1]Settings!$B$6:$D$45,IF(DP$4="Y",2,3),FALSE)+DL50*IF(DP$4="Y",[1]Settings!$C$5,[1]Settings!$D$5))</f>
        <v>12</v>
      </c>
      <c r="DN50" s="61">
        <f t="shared" ca="1" si="52"/>
        <v>8.0399999999999991</v>
      </c>
      <c r="DO50" s="61">
        <f t="shared" ca="1" si="53"/>
        <v>13.240019999999998</v>
      </c>
      <c r="DP50" s="62">
        <f t="shared" ca="1" si="54"/>
        <v>19</v>
      </c>
      <c r="DQ50" s="63"/>
      <c r="DR50" s="64">
        <f ca="1">VLOOKUP(OFFSET(DR50,0,-2),[1]Settings!$J$8:$K$27,2)</f>
        <v>0</v>
      </c>
      <c r="DS50" s="29"/>
      <c r="DT50" s="30"/>
      <c r="DU50" s="60">
        <f>IF(ISNA(VLOOKUP(DS50,[1]Settings!$B$6:$D$45,IF(DX$4="Y",2,3),FALSE)+DT50*IF(DX$4="Y",[1]Settings!$C$5,[1]Settings!$D$5)),0, VLOOKUP(DS50,[1]Settings!$B$6:$D$45,IF(DX$4="Y",2,3),FALSE)+DT50*IF(DX$4="Y",[1]Settings!$C$5,[1]Settings!$D$5))</f>
        <v>0</v>
      </c>
      <c r="DV50" s="61">
        <f t="shared" ca="1" si="55"/>
        <v>0</v>
      </c>
      <c r="DW50" s="61">
        <f t="shared" ca="1" si="87"/>
        <v>13.240019999999998</v>
      </c>
      <c r="DX50" s="62">
        <f t="shared" ca="1" si="56"/>
        <v>20</v>
      </c>
      <c r="DY50" s="63"/>
      <c r="DZ50" s="64">
        <f ca="1">VLOOKUP(OFFSET(DZ50,0,-2),[1]Settings!$J$8:$K$27,2)</f>
        <v>0</v>
      </c>
      <c r="EA50" s="29"/>
      <c r="EB50" s="30"/>
      <c r="EC50" s="60">
        <f>IF(ISNA(VLOOKUP(EA50,[1]Settings!$B$6:$D$45,IF(EF$4="Y",2,3),FALSE)+EB50*IF(EF$4="Y",[1]Settings!$C$5,[1]Settings!$D$5)),0, VLOOKUP(EA50,[1]Settings!$B$6:$D$45,IF(EF$4="Y",2,3),FALSE)+EB50*IF(EF$4="Y",[1]Settings!$C$5,[1]Settings!$D$5))</f>
        <v>0</v>
      </c>
      <c r="ED50" s="61">
        <f t="shared" ca="1" si="88"/>
        <v>0</v>
      </c>
      <c r="EE50" s="61">
        <f t="shared" ca="1" si="57"/>
        <v>13.240019999999998</v>
      </c>
      <c r="EF50" s="65">
        <f t="shared" ca="1" si="58"/>
        <v>21</v>
      </c>
      <c r="EG50" s="66"/>
      <c r="EH50" s="64">
        <f ca="1">VLOOKUP(OFFSET(EH50,0,-2),[1]Settings!$J$8:$K$27,2)</f>
        <v>0</v>
      </c>
      <c r="EI50" s="29">
        <v>17</v>
      </c>
      <c r="EJ50" s="30"/>
      <c r="EK50" s="60">
        <f>IF(ISNA(VLOOKUP(EI50,[1]Settings!$B$6:$D$45,IF(EN$4="Y",2,3),FALSE)+EJ50*IF(EN$4="Y",[1]Settings!$C$5,[1]Settings!$D$5)),0, VLOOKUP(EI50,[1]Settings!$B$6:$D$45,IF(EN$4="Y",2,3),FALSE)+EJ50*IF(EN$4="Y",[1]Settings!$C$5,[1]Settings!$D$5))</f>
        <v>4</v>
      </c>
      <c r="EL50" s="61">
        <f t="shared" ca="1" si="89"/>
        <v>3.3999999999999995</v>
      </c>
      <c r="EM50" s="61">
        <f t="shared" ca="1" si="115"/>
        <v>16.640019999999996</v>
      </c>
      <c r="EN50" s="65">
        <f t="shared" ca="1" si="59"/>
        <v>18</v>
      </c>
      <c r="EO50" s="63"/>
      <c r="EP50" s="64">
        <f ca="1">VLOOKUP(OFFSET(EP50,0,-2),[1]Settings!$J$8:$K$27,2)</f>
        <v>0</v>
      </c>
      <c r="EQ50" s="29">
        <v>10</v>
      </c>
      <c r="ER50" s="30"/>
      <c r="ES50" s="60">
        <f>IF(ISNA(VLOOKUP(EQ50,[1]Settings!$B$6:$D$45,IF(EV$4="Y",2,3),FALSE)+ER50*IF(EV$4="Y",[1]Settings!$C$5,[1]Settings!$D$5)),0, VLOOKUP(EQ50,[1]Settings!$B$6:$D$45,IF(EV$4="Y",2,3),FALSE)+ER50*IF(EV$4="Y",[1]Settings!$C$5,[1]Settings!$D$5))</f>
        <v>11</v>
      </c>
      <c r="ET50" s="61">
        <f t="shared" ca="1" si="60"/>
        <v>9.02</v>
      </c>
      <c r="EU50" s="61">
        <f t="shared" ca="1" si="90"/>
        <v>20.460019999999997</v>
      </c>
      <c r="EV50" s="62">
        <f t="shared" ca="1" si="61"/>
        <v>16</v>
      </c>
      <c r="EW50" s="63"/>
      <c r="EX50" s="64">
        <f ca="1">VLOOKUP(OFFSET(EX50,0,-2),[1]Settings!$J$8:$K$27,2)</f>
        <v>0</v>
      </c>
      <c r="EY50" s="29"/>
      <c r="EZ50" s="30"/>
      <c r="FA50" s="60">
        <f>IF(ISNA(VLOOKUP(EY50,[1]Settings!$B$6:$D$45,IF(FD$4="Y",2,3),FALSE)+EZ50*IF(FD$4="Y",[1]Settings!$C$5,[1]Settings!$D$5)),0, VLOOKUP(EY50,[1]Settings!$B$6:$D$45,IF(FD$4="Y",2,3),FALSE)+EZ50*IF(FD$4="Y",[1]Settings!$C$5,[1]Settings!$D$5))</f>
        <v>0</v>
      </c>
      <c r="FB50" s="61">
        <f t="shared" ca="1" si="118"/>
        <v>0</v>
      </c>
      <c r="FC50" s="61">
        <f t="shared" ca="1" si="91"/>
        <v>12.420019999999997</v>
      </c>
      <c r="FD50" s="62">
        <f t="shared" ca="1" si="63"/>
        <v>23</v>
      </c>
      <c r="FE50" s="63"/>
      <c r="FF50" s="64">
        <f ca="1">VLOOKUP(OFFSET(FF50,0,-2),[1]Settings!$J$8:$K$27,2)</f>
        <v>0</v>
      </c>
      <c r="FG50" s="29">
        <v>13</v>
      </c>
      <c r="FH50" s="30"/>
      <c r="FI50" s="60">
        <f>IF(ISNA(VLOOKUP(FG50,[1]Settings!$B$6:$D$45,IF(FL$4="Y",2,3),FALSE)+FH50*IF(FL$4="Y",[1]Settings!$C$5,[1]Settings!$D$5)),0, VLOOKUP(FG50,[1]Settings!$B$6:$D$45,IF(FL$4="Y",2,3),FALSE)+FH50*IF(FL$4="Y",[1]Settings!$C$5,[1]Settings!$D$5))</f>
        <v>8</v>
      </c>
      <c r="FJ50" s="61">
        <f t="shared" ca="1" si="117"/>
        <v>6.72</v>
      </c>
      <c r="FK50" s="61">
        <f t="shared" ca="1" si="116"/>
        <v>19.140019999999996</v>
      </c>
      <c r="FL50" s="62">
        <f t="shared" ca="1" si="64"/>
        <v>15</v>
      </c>
      <c r="FM50" s="66" t="s">
        <v>93</v>
      </c>
      <c r="FN50" s="64">
        <f ca="1">VLOOKUP(OFFSET(FN50,0,-2),[1]Settings!$J$8:$K$27,2)</f>
        <v>0.03</v>
      </c>
      <c r="FO50" s="29"/>
      <c r="FP50" s="30"/>
      <c r="FQ50" s="60">
        <f>IF(ISNA(VLOOKUP(FO50,[1]Settings!$B$6:$D$45,IF(FT$4="Y",2,3),FALSE)+FP50*IF(FT$4="Y",[1]Settings!$C$5,[1]Settings!$D$5)),0, VLOOKUP(FO50,[1]Settings!$B$6:$D$45,IF(FT$4="Y",2,3),FALSE)+FP50*IF(FT$4="Y",[1]Settings!$C$5,[1]Settings!$D$5))</f>
        <v>0</v>
      </c>
      <c r="FR50" s="61">
        <f t="shared" ca="1" si="65"/>
        <v>0</v>
      </c>
      <c r="FS50" s="61">
        <f t="shared" ca="1" si="92"/>
        <v>10.120019999999997</v>
      </c>
      <c r="FT50" s="62">
        <f t="shared" ca="1" si="66"/>
        <v>23</v>
      </c>
      <c r="FU50" s="67"/>
      <c r="FV50" s="64"/>
      <c r="FW50" s="29">
        <v>13</v>
      </c>
      <c r="FX50" s="30"/>
      <c r="FY50" s="60">
        <f>IF(ISNA(VLOOKUP(FW50,[1]Settings!$B$6:$D$45,IF(GB$4="Y",2,3),FALSE)+FX50*IF(GB$4="Y",[1]Settings!$C$5,[1]Settings!$D$5)),0, VLOOKUP(FW50,[1]Settings!$B$6:$D$45,IF(GB$4="Y",2,3),FALSE)+FX50*IF(GB$4="Y",[1]Settings!$C$5,[1]Settings!$D$5))</f>
        <v>8</v>
      </c>
      <c r="FZ50" s="61">
        <f t="shared" si="93"/>
        <v>8</v>
      </c>
      <c r="GA50" s="61">
        <f t="shared" ca="1" si="94"/>
        <v>14.720019999999998</v>
      </c>
      <c r="GB50" s="62">
        <f t="shared" ca="1" si="67"/>
        <v>20</v>
      </c>
      <c r="GC50" s="67"/>
      <c r="GD50" s="64"/>
      <c r="GE50" s="29"/>
      <c r="GF50" s="30"/>
      <c r="GG50" s="60">
        <f>IF(ISNA(VLOOKUP(GE50,[1]Settings!$B$6:$D$45,IF(GJ$4="Y",2,3),FALSE)+GF50*IF(GJ$4="Y",[1]Settings!$C$5,[1]Settings!$D$5)),0, VLOOKUP(GE50,[1]Settings!$B$6:$D$45,IF(GJ$4="Y",2,3),FALSE)+GF50*IF(GJ$4="Y",[1]Settings!$C$5,[1]Settings!$D$5))</f>
        <v>0</v>
      </c>
      <c r="GH50" s="61">
        <f t="shared" si="95"/>
        <v>0</v>
      </c>
      <c r="GI50" s="61">
        <f t="shared" ca="1" si="96"/>
        <v>14.720019999999998</v>
      </c>
      <c r="GJ50" s="62">
        <f t="shared" ca="1" si="68"/>
        <v>25</v>
      </c>
      <c r="GK50" s="67"/>
      <c r="GL50" s="64"/>
      <c r="GM50" s="29">
        <v>8</v>
      </c>
      <c r="GN50" s="30"/>
      <c r="GO50" s="60">
        <f>IF(ISNA(VLOOKUP(GM50,[1]Settings!$B$6:$D$45,IF(GR$4="Y",2,3),FALSE)+GN50*IF(GR$4="Y",[1]Settings!$C$5,[1]Settings!$D$5)),0, VLOOKUP(GM50,[1]Settings!$B$6:$D$45,IF(GR$4="Y",2,3),FALSE)+GN50*IF(GR$4="Y",[1]Settings!$C$5,[1]Settings!$D$5))</f>
        <v>13</v>
      </c>
      <c r="GP50" s="61">
        <f t="shared" si="123"/>
        <v>13</v>
      </c>
      <c r="GQ50" s="61">
        <f t="shared" ca="1" si="98"/>
        <v>27.720019999999998</v>
      </c>
      <c r="GR50" s="62">
        <f t="shared" ca="1" si="69"/>
        <v>14</v>
      </c>
      <c r="GS50" s="67"/>
      <c r="GT50" s="64"/>
      <c r="GU50" s="29">
        <v>11</v>
      </c>
      <c r="GV50" s="30"/>
      <c r="GW50" s="60">
        <f>IF(ISNA(VLOOKUP(GU50,[1]Settings!$B$6:$D$45,IF(GZ$4="Y",2,3),FALSE)+GV50*IF(GZ$4="Y",[1]Settings!$C$5,[1]Settings!$D$5)),0, VLOOKUP(GU50,[1]Settings!$B$6:$D$45,IF(GZ$4="Y",2,3),FALSE)+GV50*IF(GZ$4="Y",[1]Settings!$C$5,[1]Settings!$D$5))</f>
        <v>10</v>
      </c>
      <c r="GX50" s="61">
        <f t="shared" si="132"/>
        <v>10</v>
      </c>
      <c r="GY50" s="61">
        <f t="shared" ca="1" si="100"/>
        <v>31.000019999999999</v>
      </c>
      <c r="GZ50" s="65">
        <f t="shared" ca="1" si="70"/>
        <v>12</v>
      </c>
      <c r="HA50" s="66"/>
      <c r="HB50" s="64"/>
      <c r="HC50" s="29">
        <v>14</v>
      </c>
      <c r="HD50" s="30"/>
      <c r="HE50" s="60">
        <f>IF(ISNA(VLOOKUP(HC50,[1]Settings!$B$6:$D$45,IF(HH$4="Y",2,3),FALSE)+HD50*IF(HH$4="Y",[1]Settings!$C$5,[1]Settings!$D$5)),0, VLOOKUP(HC50,[1]Settings!$B$6:$D$45,IF(HH$4="Y",2,3),FALSE)+HD50*IF(HH$4="Y",[1]Settings!$C$5,[1]Settings!$D$5))</f>
        <v>7</v>
      </c>
      <c r="HF50" s="61">
        <f t="shared" si="71"/>
        <v>7</v>
      </c>
      <c r="HG50" s="61">
        <f t="shared" ca="1" si="101"/>
        <v>30.000019999999999</v>
      </c>
      <c r="HH50" s="62">
        <f t="shared" ca="1" si="72"/>
        <v>13</v>
      </c>
      <c r="HI50" s="67"/>
      <c r="HJ50" s="64"/>
      <c r="HK50" s="29"/>
      <c r="HL50" s="30"/>
      <c r="HM50" s="60">
        <f>IF(ISNA(VLOOKUP(HK50,[1]Settings!$B$6:$D$45,IF(HP$4="Y",2,3),FALSE)+HL50*IF(HP$4="Y",[1]Settings!$C$5,[1]Settings!$D$5)),0, VLOOKUP(HK50,[1]Settings!$B$6:$D$45,IF(HP$4="Y",2,3),FALSE)+HL50*IF(HP$4="Y",[1]Settings!$C$5,[1]Settings!$D$5))</f>
        <v>0</v>
      </c>
      <c r="HN50" s="61">
        <f t="shared" si="73"/>
        <v>0</v>
      </c>
      <c r="HO50" s="61">
        <f t="shared" ca="1" si="102"/>
        <v>30.000019999999999</v>
      </c>
      <c r="HP50" s="62">
        <f t="shared" ca="1" si="74"/>
        <v>13</v>
      </c>
      <c r="HQ50" s="67"/>
      <c r="HR50" s="64"/>
      <c r="HS50" s="29">
        <v>16</v>
      </c>
      <c r="HT50" s="30"/>
      <c r="HU50" s="60">
        <f>IF(ISNA(VLOOKUP(HS50,[1]Settings!$B$6:$D$45,IF(HX$4="Y",2,3),FALSE)+HT50*IF(HX$4="Y",[1]Settings!$C$5,[1]Settings!$D$5)),0, VLOOKUP(HS50,[1]Settings!$B$6:$D$45,IF(HX$4="Y",2,3),FALSE)+HT50*IF(HX$4="Y",[1]Settings!$C$5,[1]Settings!$D$5))</f>
        <v>5</v>
      </c>
      <c r="HV50" s="61">
        <f t="shared" si="75"/>
        <v>5</v>
      </c>
      <c r="HW50" s="61">
        <f t="shared" ca="1" si="103"/>
        <v>22.000019999999999</v>
      </c>
      <c r="HX50" s="62">
        <f t="shared" ca="1" si="76"/>
        <v>17</v>
      </c>
      <c r="HY50" s="67"/>
      <c r="HZ50" s="64"/>
      <c r="IA50" s="29"/>
      <c r="IB50" s="30"/>
      <c r="IC50" s="60">
        <f>IF(ISNA(VLOOKUP(IA50,[1]Settings!$B$6:$D$45,IF(IF$4="Y",2,3),FALSE)+IB50*IF(IF$4="Y",[1]Settings!$C$5,[1]Settings!$D$5)),0, VLOOKUP(IA50,[1]Settings!$B$6:$D$45,IF(IF$4="Y",2,3),FALSE)+IB50*IF(IF$4="Y",[1]Settings!$C$5,[1]Settings!$D$5))</f>
        <v>0</v>
      </c>
      <c r="ID50" s="61">
        <f t="shared" si="128"/>
        <v>0</v>
      </c>
      <c r="IE50" s="61">
        <f t="shared" ca="1" si="104"/>
        <v>12.000019999999999</v>
      </c>
      <c r="IF50" s="62">
        <f t="shared" ca="1" si="78"/>
        <v>26</v>
      </c>
      <c r="IG50" s="66"/>
      <c r="IH50" s="64"/>
      <c r="II50" s="29">
        <v>6</v>
      </c>
      <c r="IJ50" s="30"/>
      <c r="IK50" s="60">
        <f>IF(ISNA(VLOOKUP(II50,[1]Settings!$B$6:$D$45,IF(IN$4="Y",2,3),FALSE)+IJ50*IF(IN$4="Y",[1]Settings!$C$5,[1]Settings!$D$5)),0, VLOOKUP(II50,[1]Settings!$B$6:$D$45,IF(IN$4="Y",2,3),FALSE)+IJ50*IF(IN$4="Y",[1]Settings!$C$5,[1]Settings!$D$5))</f>
        <v>15</v>
      </c>
      <c r="IL50" s="61">
        <f t="shared" si="125"/>
        <v>15</v>
      </c>
      <c r="IM50" s="61">
        <f t="shared" ca="1" si="105"/>
        <v>20.000019999999999</v>
      </c>
      <c r="IN50" s="62">
        <f t="shared" ca="1" si="80"/>
        <v>16</v>
      </c>
      <c r="IO50" s="67"/>
      <c r="IP50" s="64"/>
      <c r="IQ50" s="29">
        <v>8</v>
      </c>
      <c r="IR50" s="30"/>
      <c r="IS50" s="60">
        <f>IF(ISNA(VLOOKUP(IQ50,[1]Settings!$B$6:$D$45,IF(IV$4="Y",2,3),FALSE)+IR50*IF(IV$4="Y",[1]Settings!$C$5,[1]Settings!$D$5)),0, VLOOKUP(IQ50,[1]Settings!$B$6:$D$45,IF(IV$4="Y",2,3),FALSE)+IR50*IF(IV$4="Y",[1]Settings!$C$5,[1]Settings!$D$5))</f>
        <v>13</v>
      </c>
      <c r="IT50" s="61">
        <f t="shared" si="81"/>
        <v>13</v>
      </c>
      <c r="IU50" s="61">
        <f t="shared" ca="1" si="106"/>
        <v>33.000019999999999</v>
      </c>
      <c r="IV50" s="62">
        <f t="shared" ca="1" si="82"/>
        <v>10</v>
      </c>
      <c r="IW50" s="67"/>
      <c r="IX50" s="64"/>
      <c r="IY50" s="29"/>
      <c r="IZ50" s="30"/>
      <c r="JA50" s="60">
        <f>IF(ISNA(VLOOKUP(IY50,[1]Settings!$B$6:$D$45,IF(JD$4="Y",2,3),FALSE)+IZ50*IF(JD$4="Y",[1]Settings!$C$5,[1]Settings!$D$5)),0, VLOOKUP(IY50,[1]Settings!$B$6:$D$45,IF(JD$4="Y",2,3),FALSE)+IZ50*IF(JD$4="Y",[1]Settings!$C$5,[1]Settings!$D$5))</f>
        <v>0</v>
      </c>
      <c r="JB50" s="61">
        <f t="shared" si="129"/>
        <v>0</v>
      </c>
      <c r="JC50" s="61">
        <f t="shared" ca="1" si="107"/>
        <v>28.000019999999999</v>
      </c>
      <c r="JD50" s="62">
        <f t="shared" ca="1" si="84"/>
        <v>13</v>
      </c>
      <c r="JE50" s="67"/>
      <c r="JF50" s="64"/>
      <c r="JG50" s="29">
        <v>6</v>
      </c>
      <c r="JH50" s="30"/>
      <c r="JI50" s="60">
        <f>IF(ISNA(VLOOKUP(JG50,[1]Settings!$B$6:$D$45,IF(JL$4="Y",2,3),FALSE)+JH50*IF(JL$4="Y",[1]Settings!$C$5,[1]Settings!$D$5)),0, VLOOKUP(JG50,[1]Settings!$B$6:$D$45,IF(JL$4="Y",2,3),FALSE)+JH50*IF(JL$4="Y",[1]Settings!$C$5,[1]Settings!$D$5))</f>
        <v>15</v>
      </c>
      <c r="JJ50" s="61">
        <f t="shared" si="130"/>
        <v>15</v>
      </c>
      <c r="JK50" s="61">
        <f t="shared" ca="1" si="108"/>
        <v>43.000019999999999</v>
      </c>
      <c r="JL50" s="62">
        <f t="shared" ca="1" si="86"/>
        <v>4</v>
      </c>
    </row>
    <row r="51" spans="1:272">
      <c r="A51" s="59" t="s">
        <v>131</v>
      </c>
      <c r="B51" s="59"/>
      <c r="D51" s="30"/>
      <c r="E51" s="60">
        <f>IF(ISNA(VLOOKUP(C51,[1]Settings!$B$6:$D$45,IF(H$4="Y",2,3),FALSE)+D51*IF(H$4="Y",[1]Settings!$C$5,[1]Settings!$D$5)),0, VLOOKUP(C51,[1]Settings!$B$6:$D$45,IF(H$4="Y",2,3),FALSE)+D51*IF(H$4="Y",[1]Settings!$C$5,[1]Settings!$D$5))</f>
        <v>0</v>
      </c>
      <c r="F51" s="61">
        <f t="shared" si="0"/>
        <v>0</v>
      </c>
      <c r="G51" s="61">
        <f t="shared" si="1"/>
        <v>1.9607843137254903E-5</v>
      </c>
      <c r="H51" s="62">
        <f t="shared" si="2"/>
        <v>51</v>
      </c>
      <c r="I51" s="63" t="str">
        <f t="shared" si="3"/>
        <v/>
      </c>
      <c r="J51" s="64">
        <f ca="1">VLOOKUP(OFFSET(J51,0,-2),[1]Settings!$F$8:$G$27,2)</f>
        <v>0</v>
      </c>
      <c r="L51" s="30"/>
      <c r="M51" s="60">
        <f>IF(ISNA(VLOOKUP(K51,[1]Settings!$B$6:$D$45,IF(P$4="Y",2,3),FALSE)+L51*IF(P$4="Y",[1]Settings!$C$5,[1]Settings!$D$5)),0, VLOOKUP(K51,[1]Settings!$B$6:$D$45,IF(P$4="Y",2,3),FALSE)+L51*IF(P$4="Y",[1]Settings!$C$5,[1]Settings!$D$5))</f>
        <v>0</v>
      </c>
      <c r="N51" s="61">
        <f t="shared" si="4"/>
        <v>0</v>
      </c>
      <c r="O51" s="61">
        <f t="shared" ca="1" si="5"/>
        <v>1.9607843137254903E-5</v>
      </c>
      <c r="P51" s="62">
        <f t="shared" ca="1" si="6"/>
        <v>51</v>
      </c>
      <c r="Q51" s="63" t="str">
        <f t="shared" si="7"/>
        <v/>
      </c>
      <c r="R51" s="64">
        <f ca="1">VLOOKUP(OFFSET(R51,0,-2),[1]Settings!$F$8:$G$27,2)</f>
        <v>0</v>
      </c>
      <c r="T51" s="30"/>
      <c r="U51" s="60">
        <f>IF(ISNA(VLOOKUP(S51,[1]Settings!$B$6:$D$45,IF(X$4="Y",2,3),FALSE)+T51*IF(X$4="Y",[1]Settings!$C$5,[1]Settings!$D$5)),0, VLOOKUP(S51,[1]Settings!$B$6:$D$45,IF(X$4="Y",2,3),FALSE)+T51*IF(X$4="Y",[1]Settings!$C$5,[1]Settings!$D$5))</f>
        <v>0</v>
      </c>
      <c r="V51" s="61">
        <f t="shared" si="8"/>
        <v>0</v>
      </c>
      <c r="W51" s="61">
        <f t="shared" ca="1" si="9"/>
        <v>1.9607843137254903E-5</v>
      </c>
      <c r="X51" s="62">
        <f t="shared" ca="1" si="10"/>
        <v>52</v>
      </c>
      <c r="Y51" s="63" t="str">
        <f t="shared" si="11"/>
        <v/>
      </c>
      <c r="Z51" s="64">
        <f ca="1">VLOOKUP(OFFSET(Z51,0,-2),[1]Settings!$F$8:$G$27,2)</f>
        <v>0</v>
      </c>
      <c r="AB51" s="30"/>
      <c r="AC51" s="60">
        <f>IF(ISNA(VLOOKUP(AA51,[1]Settings!$B$6:$D$45,IF(AF$4="Y",2,3),FALSE)+AB51*IF(AF$4="Y",[1]Settings!$C$5,[1]Settings!$D$5)),0, VLOOKUP(AA51,[1]Settings!$B$6:$D$45,IF(AF$4="Y",2,3),FALSE)+AB51*IF(AF$4="Y",[1]Settings!$C$5,[1]Settings!$D$5))</f>
        <v>0</v>
      </c>
      <c r="AD51" s="61">
        <f t="shared" si="12"/>
        <v>0</v>
      </c>
      <c r="AE51" s="61">
        <f t="shared" ca="1" si="13"/>
        <v>1.9607843137254903E-5</v>
      </c>
      <c r="AF51" s="62">
        <f t="shared" ca="1" si="14"/>
        <v>53</v>
      </c>
      <c r="AG51" s="63" t="str">
        <f t="shared" si="15"/>
        <v/>
      </c>
      <c r="AH51" s="64">
        <f ca="1">VLOOKUP(OFFSET(AH51,0,-2),[1]Settings!$F$8:$G$27,2)</f>
        <v>0</v>
      </c>
      <c r="AJ51" s="30"/>
      <c r="AK51" s="60">
        <f>IF(ISNA(VLOOKUP(AI51,[1]Settings!$B$6:$D$45,IF(AN$4="Y",2,3),FALSE)+AJ51*IF(AN$4="Y",[1]Settings!$C$5,[1]Settings!$D$5)),0, VLOOKUP(AI51,[1]Settings!$B$6:$D$45,IF(AN$4="Y",2,3),FALSE)+AJ51*IF(AN$4="Y",[1]Settings!$C$5,[1]Settings!$D$5))</f>
        <v>0</v>
      </c>
      <c r="AL51" s="61">
        <f t="shared" si="16"/>
        <v>0</v>
      </c>
      <c r="AM51" s="61">
        <f t="shared" ca="1" si="17"/>
        <v>1.9607843137254903E-5</v>
      </c>
      <c r="AN51" s="62">
        <f t="shared" ca="1" si="18"/>
        <v>53</v>
      </c>
      <c r="AO51" s="63" t="str">
        <f t="shared" si="19"/>
        <v>+</v>
      </c>
      <c r="AP51" s="64">
        <f ca="1">VLOOKUP(OFFSET(AP51,0,-2),[1]Settings!$F$8:$G$27,2)</f>
        <v>0</v>
      </c>
      <c r="AQ51" s="29">
        <v>3</v>
      </c>
      <c r="AR51" s="30"/>
      <c r="AS51" s="60">
        <f>IF(ISNA(VLOOKUP(AQ51,[1]Settings!$B$6:$D$45,IF(AV$4="Y",2,3),FALSE)+AR51*IF(AV$4="Y",[1]Settings!$C$5,[1]Settings!$D$5)),0, VLOOKUP(AQ51,[1]Settings!$B$6:$D$45,IF(AV$4="Y",2,3),FALSE)+AR51*IF(AV$4="Y",[1]Settings!$C$5,[1]Settings!$D$5))</f>
        <v>20</v>
      </c>
      <c r="AT51" s="61">
        <f t="shared" si="20"/>
        <v>1.6</v>
      </c>
      <c r="AU51" s="61">
        <f t="shared" ca="1" si="21"/>
        <v>1.6000196078431372</v>
      </c>
      <c r="AV51" s="62">
        <f t="shared" ca="1" si="22"/>
        <v>24</v>
      </c>
      <c r="AW51" s="63" t="str">
        <f t="shared" si="23"/>
        <v/>
      </c>
      <c r="AX51" s="64">
        <f ca="1">VLOOKUP(OFFSET(AX51,0,-2),[1]Settings!$F$8:$G$27,2)</f>
        <v>0</v>
      </c>
      <c r="AZ51" s="30"/>
      <c r="BA51" s="60">
        <f>IF(ISNA(VLOOKUP(AY51,[1]Settings!$B$6:$D$45,IF(BD$4="Y",2,3),FALSE)+AZ51*IF(BD$4="Y",[1]Settings!$C$5,[1]Settings!$D$5)),0, VLOOKUP(AY51,[1]Settings!$B$6:$D$45,IF(BD$4="Y",2,3),FALSE)+AZ51*IF(BD$4="Y",[1]Settings!$C$5,[1]Settings!$D$5))</f>
        <v>0</v>
      </c>
      <c r="BB51" s="61">
        <f t="shared" si="24"/>
        <v>0</v>
      </c>
      <c r="BC51" s="61">
        <f t="shared" ca="1" si="25"/>
        <v>1.6000196078431372</v>
      </c>
      <c r="BD51" s="62">
        <f t="shared" ca="1" si="26"/>
        <v>24</v>
      </c>
      <c r="BE51" s="63" t="str">
        <f t="shared" si="27"/>
        <v/>
      </c>
      <c r="BF51" s="64">
        <f ca="1">VLOOKUP(OFFSET(BF51,0,-2),[1]Settings!$F$8:$G$27,2)</f>
        <v>0</v>
      </c>
      <c r="BH51" s="30"/>
      <c r="BI51" s="60">
        <f>IF(ISNA(VLOOKUP(BG51,[1]Settings!$B$6:$D$45,IF(BL$4="Y",2,3),FALSE)+BH51*IF(BL$4="Y",[1]Settings!$C$5,[1]Settings!$D$5)),0, VLOOKUP(BG51,[1]Settings!$B$6:$D$45,IF(BL$4="Y",2,3),FALSE)+BH51*IF(BL$4="Y",[1]Settings!$C$5,[1]Settings!$D$5))</f>
        <v>0</v>
      </c>
      <c r="BJ51" s="61">
        <f t="shared" si="28"/>
        <v>0</v>
      </c>
      <c r="BK51" s="61">
        <f t="shared" ca="1" si="29"/>
        <v>1.6000196078431372</v>
      </c>
      <c r="BL51" s="62">
        <f t="shared" ca="1" si="30"/>
        <v>24</v>
      </c>
      <c r="BM51" s="63" t="str">
        <f t="shared" si="31"/>
        <v/>
      </c>
      <c r="BN51" s="64">
        <f ca="1">VLOOKUP(OFFSET(BN51,0,-2),[1]Settings!$F$8:$G$27,2)</f>
        <v>0</v>
      </c>
      <c r="BP51" s="30"/>
      <c r="BQ51" s="60">
        <f>IF(ISNA(VLOOKUP(BO51,[1]Settings!$B$6:$D$45,IF(BT$4="Y",2,3),FALSE)+BP51*IF(BT$4="Y",[1]Settings!$C$5,[1]Settings!$D$5)),0, VLOOKUP(BO51,[1]Settings!$B$6:$D$45,IF(BT$4="Y",2,3),FALSE)+BP51*IF(BT$4="Y",[1]Settings!$C$5,[1]Settings!$D$5))</f>
        <v>0</v>
      </c>
      <c r="BR51" s="61">
        <f t="shared" si="32"/>
        <v>0</v>
      </c>
      <c r="BS51" s="61">
        <f t="shared" ca="1" si="33"/>
        <v>1.6000196078431372</v>
      </c>
      <c r="BT51" s="62">
        <f t="shared" ca="1" si="34"/>
        <v>25</v>
      </c>
      <c r="BU51" s="63" t="str">
        <f t="shared" si="35"/>
        <v/>
      </c>
      <c r="BV51" s="64">
        <f ca="1">VLOOKUP(OFFSET(BV51,0,-2),[1]Settings!$F$8:$G$27,2)</f>
        <v>0</v>
      </c>
      <c r="BX51" s="30"/>
      <c r="BY51" s="60">
        <f>IF(ISNA(VLOOKUP(BW51,[1]Settings!$B$6:$D$45,IF(CB$4="Y",2,3),FALSE)+BX51*IF(CB$4="Y",[1]Settings!$C$5,[1]Settings!$D$5)),0, VLOOKUP(BW51,[1]Settings!$B$6:$D$45,IF(CB$4="Y",2,3),FALSE)+BX51*IF(CB$4="Y",[1]Settings!$C$5,[1]Settings!$D$5))</f>
        <v>0</v>
      </c>
      <c r="BZ51" s="61">
        <f t="shared" si="36"/>
        <v>0</v>
      </c>
      <c r="CA51" s="61">
        <f t="shared" ca="1" si="37"/>
        <v>1.6000196078431372</v>
      </c>
      <c r="CB51" s="62">
        <f t="shared" ca="1" si="38"/>
        <v>30</v>
      </c>
      <c r="CC51" s="63" t="str">
        <f t="shared" si="39"/>
        <v/>
      </c>
      <c r="CD51" s="64">
        <f ca="1">VLOOKUP(OFFSET(CD51,0,-2),[1]Settings!$F$8:$G$27,2)</f>
        <v>0</v>
      </c>
      <c r="CF51" s="30"/>
      <c r="CG51" s="60">
        <f>IF(ISNA(VLOOKUP(CE51,[1]Settings!$B$6:$D$45,IF(CJ$4="Y",2,3),FALSE)+CF51*IF(CJ$4="Y",[1]Settings!$C$5,[1]Settings!$D$5)),0, VLOOKUP(CE51,[1]Settings!$B$6:$D$45,IF(CJ$4="Y",2,3),FALSE)+CF51*IF(CJ$4="Y",[1]Settings!$C$5,[1]Settings!$D$5))</f>
        <v>0</v>
      </c>
      <c r="CH51" s="61">
        <f t="shared" si="40"/>
        <v>0</v>
      </c>
      <c r="CI51" s="61">
        <f t="shared" ca="1" si="41"/>
        <v>1.6000196078431372</v>
      </c>
      <c r="CJ51" s="65">
        <f t="shared" ca="1" si="42"/>
        <v>36</v>
      </c>
      <c r="CK51" s="66" t="str">
        <f t="shared" si="131"/>
        <v/>
      </c>
      <c r="CL51" s="64">
        <f ca="1">VLOOKUP(OFFSET(CL51,0,-2),[1]Settings!$J$8:$K$27,2)</f>
        <v>0</v>
      </c>
      <c r="CN51" s="30"/>
      <c r="CO51" s="60">
        <f>IF(ISNA(VLOOKUP(CM51,[1]Settings!$B$6:$D$45,IF(CR$4="Y",2,3),FALSE)+CN51*IF(CR$4="Y",[1]Settings!$C$5,[1]Settings!$D$5)),0, VLOOKUP(CM51,[1]Settings!$B$6:$D$45,IF(CR$4="Y",2,3),FALSE)+CN51*IF(CR$4="Y",[1]Settings!$C$5,[1]Settings!$D$5))</f>
        <v>0</v>
      </c>
      <c r="CP51" s="61">
        <f t="shared" ca="1" si="43"/>
        <v>0</v>
      </c>
      <c r="CQ51" s="61">
        <f t="shared" ca="1" si="44"/>
        <v>1.6000196078431372</v>
      </c>
      <c r="CR51" s="65">
        <f t="shared" ca="1" si="45"/>
        <v>37</v>
      </c>
      <c r="CS51" s="63" t="str">
        <f>IF(CU51&gt;0,"+","")</f>
        <v/>
      </c>
      <c r="CT51" s="64">
        <f ca="1">VLOOKUP(OFFSET(CT51,0,-2),[1]Settings!$J$8:$K$27,2)</f>
        <v>0</v>
      </c>
      <c r="CU51" s="29"/>
      <c r="CV51" s="30"/>
      <c r="CW51" s="60">
        <f>IF(ISNA(VLOOKUP(CU51,[1]Settings!$B$6:$D$45,IF(CZ$4="Y",2,3),FALSE)+CV51*IF(CZ$4="Y",[1]Settings!$C$5,[1]Settings!$D$5)),0, VLOOKUP(CU51,[1]Settings!$B$6:$D$45,IF(CZ$4="Y",2,3),FALSE)+CV51*IF(CZ$4="Y",[1]Settings!$C$5,[1]Settings!$D$5))</f>
        <v>0</v>
      </c>
      <c r="CX51" s="61">
        <f t="shared" ca="1" si="46"/>
        <v>0</v>
      </c>
      <c r="CY51" s="61">
        <f t="shared" ca="1" si="47"/>
        <v>1.6000196078431372</v>
      </c>
      <c r="CZ51" s="62">
        <f t="shared" ca="1" si="48"/>
        <v>42</v>
      </c>
      <c r="DA51" s="63" t="str">
        <f>IF(DC51&gt;0,"+","")</f>
        <v/>
      </c>
      <c r="DB51" s="64">
        <f ca="1">VLOOKUP(OFFSET(DB51,0,-2),[1]Settings!$J$8:$K$27,2)</f>
        <v>0</v>
      </c>
      <c r="DC51" s="29"/>
      <c r="DD51" s="30"/>
      <c r="DE51" s="60">
        <f>IF(ISNA(VLOOKUP(DC51,[1]Settings!$B$6:$D$45,IF(DH$4="Y",2,3),FALSE)+DD51*IF(DH$4="Y",[1]Settings!$C$5,[1]Settings!$D$5)),0, VLOOKUP(DC51,[1]Settings!$B$6:$D$45,IF(DH$4="Y",2,3),FALSE)+DD51*IF(DH$4="Y",[1]Settings!$C$5,[1]Settings!$D$5))</f>
        <v>0</v>
      </c>
      <c r="DF51" s="61">
        <f t="shared" ca="1" si="49"/>
        <v>0</v>
      </c>
      <c r="DG51" s="61">
        <f t="shared" ca="1" si="50"/>
        <v>1.6000196078431372</v>
      </c>
      <c r="DH51" s="62">
        <f t="shared" ca="1" si="51"/>
        <v>42</v>
      </c>
      <c r="DI51" s="63" t="str">
        <f>IF(DK51&gt;0,"+","")</f>
        <v/>
      </c>
      <c r="DJ51" s="64">
        <f ca="1">VLOOKUP(OFFSET(DJ51,0,-2),[1]Settings!$J$8:$K$27,2)</f>
        <v>0</v>
      </c>
      <c r="DK51" s="29"/>
      <c r="DL51" s="30"/>
      <c r="DM51" s="60">
        <f>IF(ISNA(VLOOKUP(DK51,[1]Settings!$B$6:$D$45,IF(DP$4="Y",2,3),FALSE)+DL51*IF(DP$4="Y",[1]Settings!$C$5,[1]Settings!$D$5)),0, VLOOKUP(DK51,[1]Settings!$B$6:$D$45,IF(DP$4="Y",2,3),FALSE)+DL51*IF(DP$4="Y",[1]Settings!$C$5,[1]Settings!$D$5))</f>
        <v>0</v>
      </c>
      <c r="DN51" s="61">
        <f t="shared" ca="1" si="52"/>
        <v>0</v>
      </c>
      <c r="DO51" s="61">
        <f t="shared" ca="1" si="53"/>
        <v>1.6000196078431372</v>
      </c>
      <c r="DP51" s="62">
        <f t="shared" ca="1" si="54"/>
        <v>41</v>
      </c>
      <c r="DQ51" s="63" t="str">
        <f>IF(DS51&gt;0,"+","")</f>
        <v/>
      </c>
      <c r="DR51" s="64">
        <f ca="1">VLOOKUP(OFFSET(DR51,0,-2),[1]Settings!$J$8:$K$27,2)</f>
        <v>0</v>
      </c>
      <c r="DS51" s="29"/>
      <c r="DT51" s="30"/>
      <c r="DU51" s="60">
        <f>IF(ISNA(VLOOKUP(DS51,[1]Settings!$B$6:$D$45,IF(DX$4="Y",2,3),FALSE)+DT51*IF(DX$4="Y",[1]Settings!$C$5,[1]Settings!$D$5)),0, VLOOKUP(DS51,[1]Settings!$B$6:$D$45,IF(DX$4="Y",2,3),FALSE)+DT51*IF(DX$4="Y",[1]Settings!$C$5,[1]Settings!$D$5))</f>
        <v>0</v>
      </c>
      <c r="DV51" s="61">
        <f t="shared" ca="1" si="55"/>
        <v>0</v>
      </c>
      <c r="DW51" s="61">
        <f t="shared" ca="1" si="87"/>
        <v>1.6000196078431372</v>
      </c>
      <c r="DX51" s="62">
        <f t="shared" ca="1" si="56"/>
        <v>41</v>
      </c>
      <c r="DY51" s="63" t="str">
        <f>IF(EA51&gt;0,"+","")</f>
        <v/>
      </c>
      <c r="DZ51" s="64">
        <f ca="1">VLOOKUP(OFFSET(DZ51,0,-2),[1]Settings!$J$8:$K$27,2)</f>
        <v>0</v>
      </c>
      <c r="EA51" s="29"/>
      <c r="EB51" s="30"/>
      <c r="EC51" s="60">
        <f>IF(ISNA(VLOOKUP(EA51,[1]Settings!$B$6:$D$45,IF(EF$4="Y",2,3),FALSE)+EB51*IF(EF$4="Y",[1]Settings!$C$5,[1]Settings!$D$5)),0, VLOOKUP(EA51,[1]Settings!$B$6:$D$45,IF(EF$4="Y",2,3),FALSE)+EB51*IF(EF$4="Y",[1]Settings!$C$5,[1]Settings!$D$5))</f>
        <v>0</v>
      </c>
      <c r="ED51" s="61">
        <f t="shared" ca="1" si="88"/>
        <v>0</v>
      </c>
      <c r="EE51" s="61">
        <f t="shared" ca="1" si="57"/>
        <v>1.9607843137148251E-5</v>
      </c>
      <c r="EF51" s="65">
        <f t="shared" ca="1" si="58"/>
        <v>60</v>
      </c>
      <c r="EG51" s="66" t="str">
        <f>IF(EI51&gt;0,"+","")</f>
        <v/>
      </c>
      <c r="EH51" s="64">
        <f ca="1">VLOOKUP(OFFSET(EH51,0,-2),[1]Settings!$J$8:$K$27,2)</f>
        <v>0</v>
      </c>
      <c r="EI51" s="29"/>
      <c r="EJ51" s="30"/>
      <c r="EK51" s="60">
        <f>IF(ISNA(VLOOKUP(EI51,[1]Settings!$B$6:$D$45,IF(EN$4="Y",2,3),FALSE)+EJ51*IF(EN$4="Y",[1]Settings!$C$5,[1]Settings!$D$5)),0, VLOOKUP(EI51,[1]Settings!$B$6:$D$45,IF(EN$4="Y",2,3),FALSE)+EJ51*IF(EN$4="Y",[1]Settings!$C$5,[1]Settings!$D$5))</f>
        <v>0</v>
      </c>
      <c r="EL51" s="61">
        <f t="shared" ca="1" si="89"/>
        <v>0</v>
      </c>
      <c r="EM51" s="61">
        <f t="shared" ca="1" si="115"/>
        <v>1.9607843137148251E-5</v>
      </c>
      <c r="EN51" s="65">
        <f t="shared" ca="1" si="59"/>
        <v>62</v>
      </c>
      <c r="EO51" s="63" t="str">
        <f>IF(EQ51&gt;0,"+","")</f>
        <v/>
      </c>
      <c r="EP51" s="64">
        <f ca="1">VLOOKUP(OFFSET(EP51,0,-2),[1]Settings!$J$8:$K$27,2)</f>
        <v>0</v>
      </c>
      <c r="EQ51" s="29"/>
      <c r="ER51" s="30"/>
      <c r="ES51" s="60">
        <f>IF(ISNA(VLOOKUP(EQ51,[1]Settings!$B$6:$D$45,IF(EV$4="Y",2,3),FALSE)+ER51*IF(EV$4="Y",[1]Settings!$C$5,[1]Settings!$D$5)),0, VLOOKUP(EQ51,[1]Settings!$B$6:$D$45,IF(EV$4="Y",2,3),FALSE)+ER51*IF(EV$4="Y",[1]Settings!$C$5,[1]Settings!$D$5))</f>
        <v>0</v>
      </c>
      <c r="ET51" s="61">
        <f t="shared" ca="1" si="60"/>
        <v>0</v>
      </c>
      <c r="EU51" s="61">
        <f t="shared" ca="1" si="90"/>
        <v>1.9607843137148251E-5</v>
      </c>
      <c r="EV51" s="62">
        <f t="shared" ca="1" si="61"/>
        <v>63</v>
      </c>
      <c r="EW51" s="63" t="str">
        <f>IF(EY51&gt;0,"+","")</f>
        <v/>
      </c>
      <c r="EX51" s="64">
        <f ca="1">VLOOKUP(OFFSET(EX51,0,-2),[1]Settings!$J$8:$K$27,2)</f>
        <v>0</v>
      </c>
      <c r="EY51" s="29"/>
      <c r="EZ51" s="30"/>
      <c r="FA51" s="60">
        <f>IF(ISNA(VLOOKUP(EY51,[1]Settings!$B$6:$D$45,IF(FD$4="Y",2,3),FALSE)+EZ51*IF(FD$4="Y",[1]Settings!$C$5,[1]Settings!$D$5)),0, VLOOKUP(EY51,[1]Settings!$B$6:$D$45,IF(FD$4="Y",2,3),FALSE)+EZ51*IF(FD$4="Y",[1]Settings!$C$5,[1]Settings!$D$5))</f>
        <v>0</v>
      </c>
      <c r="FB51" s="61">
        <f t="shared" ca="1" si="118"/>
        <v>0</v>
      </c>
      <c r="FC51" s="61">
        <f t="shared" ca="1" si="91"/>
        <v>1.9607843137148251E-5</v>
      </c>
      <c r="FD51" s="62">
        <f t="shared" ca="1" si="63"/>
        <v>62</v>
      </c>
      <c r="FE51" s="63" t="str">
        <f>IF(FG51&gt;0,"+","")</f>
        <v/>
      </c>
      <c r="FF51" s="64">
        <f ca="1">VLOOKUP(OFFSET(FF51,0,-2),[1]Settings!$J$8:$K$27,2)</f>
        <v>0</v>
      </c>
      <c r="FG51" s="29"/>
      <c r="FH51" s="30"/>
      <c r="FI51" s="60">
        <f>IF(ISNA(VLOOKUP(FG51,[1]Settings!$B$6:$D$45,IF(FL$4="Y",2,3),FALSE)+FH51*IF(FL$4="Y",[1]Settings!$C$5,[1]Settings!$D$5)),0, VLOOKUP(FG51,[1]Settings!$B$6:$D$45,IF(FL$4="Y",2,3),FALSE)+FH51*IF(FL$4="Y",[1]Settings!$C$5,[1]Settings!$D$5))</f>
        <v>0</v>
      </c>
      <c r="FJ51" s="61">
        <f t="shared" ca="1" si="117"/>
        <v>0</v>
      </c>
      <c r="FK51" s="61">
        <f t="shared" ca="1" si="116"/>
        <v>1.9607843137148251E-5</v>
      </c>
      <c r="FL51" s="62">
        <f t="shared" ca="1" si="64"/>
        <v>61</v>
      </c>
      <c r="FM51" s="66" t="str">
        <f>IF(FO51&gt;0,"+","")</f>
        <v/>
      </c>
      <c r="FN51" s="64">
        <f ca="1">VLOOKUP(OFFSET(FN51,0,-2),[1]Settings!$J$8:$K$27,2)</f>
        <v>0</v>
      </c>
      <c r="FO51" s="29"/>
      <c r="FP51" s="30"/>
      <c r="FQ51" s="60">
        <f>IF(ISNA(VLOOKUP(FO51,[1]Settings!$B$6:$D$45,IF(FT$4="Y",2,3),FALSE)+FP51*IF(FT$4="Y",[1]Settings!$C$5,[1]Settings!$D$5)),0, VLOOKUP(FO51,[1]Settings!$B$6:$D$45,IF(FT$4="Y",2,3),FALSE)+FP51*IF(FT$4="Y",[1]Settings!$C$5,[1]Settings!$D$5))</f>
        <v>0</v>
      </c>
      <c r="FR51" s="61">
        <f t="shared" ca="1" si="65"/>
        <v>0</v>
      </c>
      <c r="FS51" s="61">
        <f t="shared" ca="1" si="92"/>
        <v>1.9607843137148251E-5</v>
      </c>
      <c r="FT51" s="62">
        <f t="shared" ca="1" si="66"/>
        <v>61</v>
      </c>
      <c r="FU51" s="67"/>
      <c r="FV51" s="64"/>
      <c r="FW51" s="29"/>
      <c r="FX51" s="30"/>
      <c r="FY51" s="60">
        <f>IF(ISNA(VLOOKUP(FW51,[1]Settings!$B$6:$D$45,IF(GB$4="Y",2,3),FALSE)+FX51*IF(GB$4="Y",[1]Settings!$C$5,[1]Settings!$D$5)),0, VLOOKUP(FW51,[1]Settings!$B$6:$D$45,IF(GB$4="Y",2,3),FALSE)+FX51*IF(GB$4="Y",[1]Settings!$C$5,[1]Settings!$D$5))</f>
        <v>0</v>
      </c>
      <c r="FZ51" s="61">
        <f t="shared" si="93"/>
        <v>0</v>
      </c>
      <c r="GA51" s="61">
        <f t="shared" ca="1" si="94"/>
        <v>1.9607843137148251E-5</v>
      </c>
      <c r="GB51" s="62">
        <f t="shared" ca="1" si="67"/>
        <v>59</v>
      </c>
      <c r="GC51" s="67"/>
      <c r="GD51" s="64"/>
      <c r="GE51" s="29"/>
      <c r="GF51" s="30"/>
      <c r="GG51" s="60">
        <f>IF(ISNA(VLOOKUP(GE51,[1]Settings!$B$6:$D$45,IF(GJ$4="Y",2,3),FALSE)+GF51*IF(GJ$4="Y",[1]Settings!$C$5,[1]Settings!$D$5)),0, VLOOKUP(GE51,[1]Settings!$B$6:$D$45,IF(GJ$4="Y",2,3),FALSE)+GF51*IF(GJ$4="Y",[1]Settings!$C$5,[1]Settings!$D$5))</f>
        <v>0</v>
      </c>
      <c r="GH51" s="61">
        <f t="shared" si="95"/>
        <v>0</v>
      </c>
      <c r="GI51" s="61">
        <f t="shared" ca="1" si="96"/>
        <v>1.9607843137148251E-5</v>
      </c>
      <c r="GJ51" s="62">
        <f t="shared" ca="1" si="68"/>
        <v>59</v>
      </c>
      <c r="GK51" s="67"/>
      <c r="GL51" s="64"/>
      <c r="GM51" s="29"/>
      <c r="GN51" s="30"/>
      <c r="GO51" s="60">
        <f>IF(ISNA(VLOOKUP(GM51,[1]Settings!$B$6:$D$45,IF(GR$4="Y",2,3),FALSE)+GN51*IF(GR$4="Y",[1]Settings!$C$5,[1]Settings!$D$5)),0, VLOOKUP(GM51,[1]Settings!$B$6:$D$45,IF(GR$4="Y",2,3),FALSE)+GN51*IF(GR$4="Y",[1]Settings!$C$5,[1]Settings!$D$5))</f>
        <v>0</v>
      </c>
      <c r="GP51" s="61">
        <f t="shared" si="123"/>
        <v>0</v>
      </c>
      <c r="GQ51" s="61">
        <f t="shared" ca="1" si="98"/>
        <v>1.9607843137148251E-5</v>
      </c>
      <c r="GR51" s="62">
        <f t="shared" ca="1" si="69"/>
        <v>57</v>
      </c>
      <c r="GS51" s="67"/>
      <c r="GT51" s="64"/>
      <c r="GU51" s="29"/>
      <c r="GV51" s="30"/>
      <c r="GW51" s="60">
        <f>IF(ISNA(VLOOKUP(GU51,[1]Settings!$B$6:$D$45,IF(GZ$4="Y",2,3),FALSE)+GV51*IF(GZ$4="Y",[1]Settings!$C$5,[1]Settings!$D$5)),0, VLOOKUP(GU51,[1]Settings!$B$6:$D$45,IF(GZ$4="Y",2,3),FALSE)+GV51*IF(GZ$4="Y",[1]Settings!$C$5,[1]Settings!$D$5))</f>
        <v>0</v>
      </c>
      <c r="GX51" s="61">
        <f t="shared" si="132"/>
        <v>0</v>
      </c>
      <c r="GY51" s="61">
        <f t="shared" ca="1" si="100"/>
        <v>1.9607843137148251E-5</v>
      </c>
      <c r="GZ51" s="65">
        <f t="shared" ca="1" si="70"/>
        <v>60</v>
      </c>
      <c r="HA51" s="66"/>
      <c r="HB51" s="64"/>
      <c r="HC51" s="29"/>
      <c r="HD51" s="30"/>
      <c r="HE51" s="60">
        <f>IF(ISNA(VLOOKUP(HC51,[1]Settings!$B$6:$D$45,IF(HH$4="Y",2,3),FALSE)+HD51*IF(HH$4="Y",[1]Settings!$C$5,[1]Settings!$D$5)),0, VLOOKUP(HC51,[1]Settings!$B$6:$D$45,IF(HH$4="Y",2,3),FALSE)+HD51*IF(HH$4="Y",[1]Settings!$C$5,[1]Settings!$D$5))</f>
        <v>0</v>
      </c>
      <c r="HF51" s="61">
        <f t="shared" si="71"/>
        <v>0</v>
      </c>
      <c r="HG51" s="61">
        <f t="shared" ca="1" si="101"/>
        <v>1.9607843137148251E-5</v>
      </c>
      <c r="HH51" s="62">
        <f t="shared" ca="1" si="72"/>
        <v>59</v>
      </c>
      <c r="HI51" s="67"/>
      <c r="HJ51" s="64"/>
      <c r="HK51" s="29"/>
      <c r="HL51" s="30"/>
      <c r="HM51" s="60">
        <f>IF(ISNA(VLOOKUP(HK51,[1]Settings!$B$6:$D$45,IF(HP$4="Y",2,3),FALSE)+HL51*IF(HP$4="Y",[1]Settings!$C$5,[1]Settings!$D$5)),0, VLOOKUP(HK51,[1]Settings!$B$6:$D$45,IF(HP$4="Y",2,3),FALSE)+HL51*IF(HP$4="Y",[1]Settings!$C$5,[1]Settings!$D$5))</f>
        <v>0</v>
      </c>
      <c r="HN51" s="61">
        <f t="shared" si="73"/>
        <v>0</v>
      </c>
      <c r="HO51" s="61">
        <f t="shared" ca="1" si="102"/>
        <v>1.9607843137148251E-5</v>
      </c>
      <c r="HP51" s="62">
        <f t="shared" ca="1" si="74"/>
        <v>59</v>
      </c>
      <c r="HQ51" s="67"/>
      <c r="HR51" s="64"/>
      <c r="HS51" s="29"/>
      <c r="HT51" s="30"/>
      <c r="HU51" s="60">
        <f>IF(ISNA(VLOOKUP(HS51,[1]Settings!$B$6:$D$45,IF(HX$4="Y",2,3),FALSE)+HT51*IF(HX$4="Y",[1]Settings!$C$5,[1]Settings!$D$5)),0, VLOOKUP(HS51,[1]Settings!$B$6:$D$45,IF(HX$4="Y",2,3),FALSE)+HT51*IF(HX$4="Y",[1]Settings!$C$5,[1]Settings!$D$5))</f>
        <v>0</v>
      </c>
      <c r="HV51" s="61">
        <f t="shared" si="75"/>
        <v>0</v>
      </c>
      <c r="HW51" s="61">
        <f t="shared" ca="1" si="103"/>
        <v>1.9607843137148251E-5</v>
      </c>
      <c r="HX51" s="62">
        <f t="shared" ca="1" si="76"/>
        <v>61</v>
      </c>
      <c r="HY51" s="67"/>
      <c r="HZ51" s="64"/>
      <c r="IA51" s="29"/>
      <c r="IB51" s="30"/>
      <c r="IC51" s="60">
        <f>IF(ISNA(VLOOKUP(IA51,[1]Settings!$B$6:$D$45,IF(IF$4="Y",2,3),FALSE)+IB51*IF(IF$4="Y",[1]Settings!$C$5,[1]Settings!$D$5)),0, VLOOKUP(IA51,[1]Settings!$B$6:$D$45,IF(IF$4="Y",2,3),FALSE)+IB51*IF(IF$4="Y",[1]Settings!$C$5,[1]Settings!$D$5))</f>
        <v>0</v>
      </c>
      <c r="ID51" s="61">
        <f t="shared" si="128"/>
        <v>0</v>
      </c>
      <c r="IE51" s="61">
        <f t="shared" ca="1" si="104"/>
        <v>1.9607843137148251E-5</v>
      </c>
      <c r="IF51" s="62">
        <f t="shared" ca="1" si="78"/>
        <v>61</v>
      </c>
      <c r="IG51" s="66"/>
      <c r="IH51" s="64"/>
      <c r="II51" s="29"/>
      <c r="IJ51" s="30"/>
      <c r="IK51" s="60">
        <f>IF(ISNA(VLOOKUP(II51,[1]Settings!$B$6:$D$45,IF(IN$4="Y",2,3),FALSE)+IJ51*IF(IN$4="Y",[1]Settings!$C$5,[1]Settings!$D$5)),0, VLOOKUP(II51,[1]Settings!$B$6:$D$45,IF(IN$4="Y",2,3),FALSE)+IJ51*IF(IN$4="Y",[1]Settings!$C$5,[1]Settings!$D$5))</f>
        <v>0</v>
      </c>
      <c r="IL51" s="61">
        <f t="shared" si="125"/>
        <v>0</v>
      </c>
      <c r="IM51" s="61">
        <f t="shared" ca="1" si="105"/>
        <v>1.9607843137148251E-5</v>
      </c>
      <c r="IN51" s="62">
        <f t="shared" ca="1" si="80"/>
        <v>62</v>
      </c>
      <c r="IO51" s="67"/>
      <c r="IP51" s="64"/>
      <c r="IQ51" s="29"/>
      <c r="IR51" s="30"/>
      <c r="IS51" s="60">
        <f>IF(ISNA(VLOOKUP(IQ51,[1]Settings!$B$6:$D$45,IF(IV$4="Y",2,3),FALSE)+IR51*IF(IV$4="Y",[1]Settings!$C$5,[1]Settings!$D$5)),0, VLOOKUP(IQ51,[1]Settings!$B$6:$D$45,IF(IV$4="Y",2,3),FALSE)+IR51*IF(IV$4="Y",[1]Settings!$C$5,[1]Settings!$D$5))</f>
        <v>0</v>
      </c>
      <c r="IT51" s="61">
        <f t="shared" si="81"/>
        <v>0</v>
      </c>
      <c r="IU51" s="61">
        <f t="shared" ca="1" si="106"/>
        <v>1.9607843137148251E-5</v>
      </c>
      <c r="IV51" s="62">
        <f t="shared" ca="1" si="82"/>
        <v>64</v>
      </c>
      <c r="IW51" s="67"/>
      <c r="IX51" s="64"/>
      <c r="IY51" s="29"/>
      <c r="IZ51" s="30"/>
      <c r="JA51" s="60">
        <f>IF(ISNA(VLOOKUP(IY51,[1]Settings!$B$6:$D$45,IF(JD$4="Y",2,3),FALSE)+IZ51*IF(JD$4="Y",[1]Settings!$C$5,[1]Settings!$D$5)),0, VLOOKUP(IY51,[1]Settings!$B$6:$D$45,IF(JD$4="Y",2,3),FALSE)+IZ51*IF(JD$4="Y",[1]Settings!$C$5,[1]Settings!$D$5))</f>
        <v>0</v>
      </c>
      <c r="JB51" s="61">
        <f t="shared" si="129"/>
        <v>0</v>
      </c>
      <c r="JC51" s="61">
        <f t="shared" ca="1" si="107"/>
        <v>1.9607843137148251E-5</v>
      </c>
      <c r="JD51" s="62">
        <f t="shared" ca="1" si="84"/>
        <v>64</v>
      </c>
      <c r="JE51" s="67"/>
      <c r="JF51" s="64"/>
      <c r="JG51" s="29"/>
      <c r="JH51" s="30"/>
      <c r="JI51" s="60">
        <f>IF(ISNA(VLOOKUP(JG51,[1]Settings!$B$6:$D$45,IF(JL$4="Y",2,3),FALSE)+JH51*IF(JL$4="Y",[1]Settings!$C$5,[1]Settings!$D$5)),0, VLOOKUP(JG51,[1]Settings!$B$6:$D$45,IF(JL$4="Y",2,3),FALSE)+JH51*IF(JL$4="Y",[1]Settings!$C$5,[1]Settings!$D$5))</f>
        <v>0</v>
      </c>
      <c r="JJ51" s="61">
        <f t="shared" si="130"/>
        <v>0</v>
      </c>
      <c r="JK51" s="61">
        <f t="shared" ca="1" si="108"/>
        <v>1.9607843137148251E-5</v>
      </c>
      <c r="JL51" s="62">
        <f t="shared" ca="1" si="86"/>
        <v>64</v>
      </c>
    </row>
    <row r="52" spans="1:272">
      <c r="A52" s="27" t="s">
        <v>132</v>
      </c>
      <c r="B52" s="59"/>
      <c r="D52" s="30"/>
      <c r="E52" s="60">
        <f>IF(ISNA(VLOOKUP(C52,[1]Settings!$B$6:$D$45,IF(H$4="Y",2,3),FALSE)+D52*IF(H$4="Y",[1]Settings!$C$5,[1]Settings!$D$5)),0, VLOOKUP(C52,[1]Settings!$B$6:$D$45,IF(H$4="Y",2,3),FALSE)+D52*IF(H$4="Y",[1]Settings!$C$5,[1]Settings!$D$5))</f>
        <v>0</v>
      </c>
      <c r="F52" s="61">
        <f t="shared" si="0"/>
        <v>0</v>
      </c>
      <c r="G52" s="61">
        <f t="shared" si="1"/>
        <v>1.9230769230769231E-5</v>
      </c>
      <c r="H52" s="62">
        <f t="shared" si="2"/>
        <v>52</v>
      </c>
      <c r="I52" s="63" t="str">
        <f t="shared" si="3"/>
        <v/>
      </c>
      <c r="J52" s="64">
        <f ca="1">VLOOKUP(OFFSET(J52,0,-2),[1]Settings!$F$8:$G$27,2)</f>
        <v>0</v>
      </c>
      <c r="L52" s="30"/>
      <c r="M52" s="60">
        <f>IF(ISNA(VLOOKUP(K52,[1]Settings!$B$6:$D$45,IF(P$4="Y",2,3),FALSE)+L52*IF(P$4="Y",[1]Settings!$C$5,[1]Settings!$D$5)),0, VLOOKUP(K52,[1]Settings!$B$6:$D$45,IF(P$4="Y",2,3),FALSE)+L52*IF(P$4="Y",[1]Settings!$C$5,[1]Settings!$D$5))</f>
        <v>0</v>
      </c>
      <c r="N52" s="61">
        <f t="shared" si="4"/>
        <v>0</v>
      </c>
      <c r="O52" s="61">
        <f t="shared" ca="1" si="5"/>
        <v>1.9230769230769231E-5</v>
      </c>
      <c r="P52" s="62">
        <f t="shared" ca="1" si="6"/>
        <v>52</v>
      </c>
      <c r="Q52" s="63" t="str">
        <f t="shared" si="7"/>
        <v/>
      </c>
      <c r="R52" s="64">
        <f ca="1">VLOOKUP(OFFSET(R52,0,-2),[1]Settings!$F$8:$G$27,2)</f>
        <v>0</v>
      </c>
      <c r="T52" s="30"/>
      <c r="U52" s="60">
        <f>IF(ISNA(VLOOKUP(S52,[1]Settings!$B$6:$D$45,IF(X$4="Y",2,3),FALSE)+T52*IF(X$4="Y",[1]Settings!$C$5,[1]Settings!$D$5)),0, VLOOKUP(S52,[1]Settings!$B$6:$D$45,IF(X$4="Y",2,3),FALSE)+T52*IF(X$4="Y",[1]Settings!$C$5,[1]Settings!$D$5))</f>
        <v>0</v>
      </c>
      <c r="V52" s="61">
        <f t="shared" si="8"/>
        <v>0</v>
      </c>
      <c r="W52" s="61">
        <f t="shared" ca="1" si="9"/>
        <v>1.9230769230769231E-5</v>
      </c>
      <c r="X52" s="62">
        <f t="shared" ca="1" si="10"/>
        <v>53</v>
      </c>
      <c r="Y52" s="63" t="str">
        <f t="shared" si="11"/>
        <v/>
      </c>
      <c r="Z52" s="64">
        <f ca="1">VLOOKUP(OFFSET(Z52,0,-2),[1]Settings!$F$8:$G$27,2)</f>
        <v>0</v>
      </c>
      <c r="AB52" s="30"/>
      <c r="AC52" s="60">
        <f>IF(ISNA(VLOOKUP(AA52,[1]Settings!$B$6:$D$45,IF(AF$4="Y",2,3),FALSE)+AB52*IF(AF$4="Y",[1]Settings!$C$5,[1]Settings!$D$5)),0, VLOOKUP(AA52,[1]Settings!$B$6:$D$45,IF(AF$4="Y",2,3),FALSE)+AB52*IF(AF$4="Y",[1]Settings!$C$5,[1]Settings!$D$5))</f>
        <v>0</v>
      </c>
      <c r="AD52" s="61">
        <f t="shared" si="12"/>
        <v>0</v>
      </c>
      <c r="AE52" s="61">
        <f t="shared" ca="1" si="13"/>
        <v>1.9230769230769231E-5</v>
      </c>
      <c r="AF52" s="62">
        <f t="shared" ca="1" si="14"/>
        <v>54</v>
      </c>
      <c r="AG52" s="63" t="str">
        <f t="shared" si="15"/>
        <v/>
      </c>
      <c r="AH52" s="64">
        <f ca="1">VLOOKUP(OFFSET(AH52,0,-2),[1]Settings!$F$8:$G$27,2)</f>
        <v>0</v>
      </c>
      <c r="AJ52" s="30"/>
      <c r="AK52" s="60">
        <f>IF(ISNA(VLOOKUP(AI52,[1]Settings!$B$6:$D$45,IF(AN$4="Y",2,3),FALSE)+AJ52*IF(AN$4="Y",[1]Settings!$C$5,[1]Settings!$D$5)),0, VLOOKUP(AI52,[1]Settings!$B$6:$D$45,IF(AN$4="Y",2,3),FALSE)+AJ52*IF(AN$4="Y",[1]Settings!$C$5,[1]Settings!$D$5))</f>
        <v>0</v>
      </c>
      <c r="AL52" s="61">
        <f t="shared" si="16"/>
        <v>0</v>
      </c>
      <c r="AM52" s="61">
        <f t="shared" ca="1" si="17"/>
        <v>1.9230769230769231E-5</v>
      </c>
      <c r="AN52" s="62">
        <f t="shared" ca="1" si="18"/>
        <v>54</v>
      </c>
      <c r="AO52" s="63" t="str">
        <f t="shared" si="19"/>
        <v/>
      </c>
      <c r="AP52" s="64">
        <f ca="1">VLOOKUP(OFFSET(AP52,0,-2),[1]Settings!$F$8:$G$27,2)</f>
        <v>0</v>
      </c>
      <c r="AR52" s="30"/>
      <c r="AS52" s="60">
        <f>IF(ISNA(VLOOKUP(AQ52,[1]Settings!$B$6:$D$45,IF(AV$4="Y",2,3),FALSE)+AR52*IF(AV$4="Y",[1]Settings!$C$5,[1]Settings!$D$5)),0, VLOOKUP(AQ52,[1]Settings!$B$6:$D$45,IF(AV$4="Y",2,3),FALSE)+AR52*IF(AV$4="Y",[1]Settings!$C$5,[1]Settings!$D$5))</f>
        <v>0</v>
      </c>
      <c r="AT52" s="61">
        <f t="shared" si="20"/>
        <v>0</v>
      </c>
      <c r="AU52" s="61">
        <f t="shared" ca="1" si="21"/>
        <v>1.9230769230769231E-5</v>
      </c>
      <c r="AV52" s="62">
        <f t="shared" ca="1" si="22"/>
        <v>54</v>
      </c>
      <c r="AW52" s="63" t="str">
        <f t="shared" si="23"/>
        <v/>
      </c>
      <c r="AX52" s="64">
        <f ca="1">VLOOKUP(OFFSET(AX52,0,-2),[1]Settings!$F$8:$G$27,2)</f>
        <v>0</v>
      </c>
      <c r="AZ52" s="30"/>
      <c r="BA52" s="60">
        <f>IF(ISNA(VLOOKUP(AY52,[1]Settings!$B$6:$D$45,IF(BD$4="Y",2,3),FALSE)+AZ52*IF(BD$4="Y",[1]Settings!$C$5,[1]Settings!$D$5)),0, VLOOKUP(AY52,[1]Settings!$B$6:$D$45,IF(BD$4="Y",2,3),FALSE)+AZ52*IF(BD$4="Y",[1]Settings!$C$5,[1]Settings!$D$5))</f>
        <v>0</v>
      </c>
      <c r="BB52" s="61">
        <f t="shared" si="24"/>
        <v>0</v>
      </c>
      <c r="BC52" s="61">
        <f t="shared" ca="1" si="25"/>
        <v>1.9230769230769231E-5</v>
      </c>
      <c r="BD52" s="62">
        <f t="shared" ca="1" si="26"/>
        <v>54</v>
      </c>
      <c r="BE52" s="63" t="str">
        <f t="shared" si="27"/>
        <v/>
      </c>
      <c r="BF52" s="64">
        <f ca="1">VLOOKUP(OFFSET(BF52,0,-2),[1]Settings!$F$8:$G$27,2)</f>
        <v>0</v>
      </c>
      <c r="BH52" s="30"/>
      <c r="BI52" s="60">
        <f>IF(ISNA(VLOOKUP(BG52,[1]Settings!$B$6:$D$45,IF(BL$4="Y",2,3),FALSE)+BH52*IF(BL$4="Y",[1]Settings!$C$5,[1]Settings!$D$5)),0, VLOOKUP(BG52,[1]Settings!$B$6:$D$45,IF(BL$4="Y",2,3),FALSE)+BH52*IF(BL$4="Y",[1]Settings!$C$5,[1]Settings!$D$5))</f>
        <v>0</v>
      </c>
      <c r="BJ52" s="61">
        <f t="shared" si="28"/>
        <v>0</v>
      </c>
      <c r="BK52" s="61">
        <f t="shared" ca="1" si="29"/>
        <v>1.9230769230769231E-5</v>
      </c>
      <c r="BL52" s="62">
        <f t="shared" ca="1" si="30"/>
        <v>55</v>
      </c>
      <c r="BM52" s="63" t="str">
        <f t="shared" si="31"/>
        <v/>
      </c>
      <c r="BN52" s="64">
        <f ca="1">VLOOKUP(OFFSET(BN52,0,-2),[1]Settings!$F$8:$G$27,2)</f>
        <v>0</v>
      </c>
      <c r="BP52" s="30"/>
      <c r="BQ52" s="60">
        <f>IF(ISNA(VLOOKUP(BO52,[1]Settings!$B$6:$D$45,IF(BT$4="Y",2,3),FALSE)+BP52*IF(BT$4="Y",[1]Settings!$C$5,[1]Settings!$D$5)),0, VLOOKUP(BO52,[1]Settings!$B$6:$D$45,IF(BT$4="Y",2,3),FALSE)+BP52*IF(BT$4="Y",[1]Settings!$C$5,[1]Settings!$D$5))</f>
        <v>0</v>
      </c>
      <c r="BR52" s="61">
        <f t="shared" si="32"/>
        <v>0</v>
      </c>
      <c r="BS52" s="61">
        <f t="shared" ca="1" si="33"/>
        <v>1.9230769230769231E-5</v>
      </c>
      <c r="BT52" s="62">
        <f t="shared" ca="1" si="34"/>
        <v>56</v>
      </c>
      <c r="BU52" s="63" t="str">
        <f t="shared" si="35"/>
        <v>+</v>
      </c>
      <c r="BV52" s="64">
        <f ca="1">VLOOKUP(OFFSET(BV52,0,-2),[1]Settings!$F$8:$G$27,2)</f>
        <v>0</v>
      </c>
      <c r="BW52" s="29">
        <v>9</v>
      </c>
      <c r="BX52" s="30"/>
      <c r="BY52" s="60">
        <f>IF(ISNA(VLOOKUP(BW52,[1]Settings!$B$6:$D$45,IF(CB$4="Y",2,3),FALSE)+BX52*IF(CB$4="Y",[1]Settings!$C$5,[1]Settings!$D$5)),0, VLOOKUP(BW52,[1]Settings!$B$6:$D$45,IF(CB$4="Y",2,3),FALSE)+BX52*IF(CB$4="Y",[1]Settings!$C$5,[1]Settings!$D$5))</f>
        <v>12</v>
      </c>
      <c r="BZ52" s="61">
        <f t="shared" si="36"/>
        <v>4.5600000000000005</v>
      </c>
      <c r="CA52" s="61">
        <f t="shared" ca="1" si="37"/>
        <v>4.5600192307692309</v>
      </c>
      <c r="CB52" s="62">
        <f t="shared" ca="1" si="38"/>
        <v>20</v>
      </c>
      <c r="CC52" s="63" t="str">
        <f t="shared" si="39"/>
        <v>+</v>
      </c>
      <c r="CD52" s="64">
        <f ca="1">VLOOKUP(OFFSET(CD52,0,-2),[1]Settings!$F$8:$G$27,2)</f>
        <v>0</v>
      </c>
      <c r="CE52" s="29">
        <v>17</v>
      </c>
      <c r="CF52" s="30"/>
      <c r="CG52" s="60">
        <f>IF(ISNA(VLOOKUP(CE52,[1]Settings!$B$6:$D$45,IF(CJ$4="Y",2,3),FALSE)+CF52*IF(CJ$4="Y",[1]Settings!$C$5,[1]Settings!$D$5)),0, VLOOKUP(CE52,[1]Settings!$B$6:$D$45,IF(CJ$4="Y",2,3),FALSE)+CF52*IF(CJ$4="Y",[1]Settings!$C$5,[1]Settings!$D$5))</f>
        <v>4</v>
      </c>
      <c r="CH52" s="61">
        <f t="shared" si="40"/>
        <v>2.08</v>
      </c>
      <c r="CI52" s="61">
        <f t="shared" ca="1" si="41"/>
        <v>6.640019230769231</v>
      </c>
      <c r="CJ52" s="65">
        <f t="shared" ca="1" si="42"/>
        <v>22</v>
      </c>
      <c r="CK52" s="66" t="str">
        <f t="shared" si="131"/>
        <v>+</v>
      </c>
      <c r="CL52" s="64">
        <f ca="1">VLOOKUP(OFFSET(CL52,0,-2),[1]Settings!$J$8:$K$27,2)</f>
        <v>0</v>
      </c>
      <c r="CM52" s="29">
        <v>6</v>
      </c>
      <c r="CN52" s="30"/>
      <c r="CO52" s="60">
        <f>IF(ISNA(VLOOKUP(CM52,[1]Settings!$B$6:$D$45,IF(CR$4="Y",2,3),FALSE)+CN52*IF(CR$4="Y",[1]Settings!$C$5,[1]Settings!$D$5)),0, VLOOKUP(CM52,[1]Settings!$B$6:$D$45,IF(CR$4="Y",2,3),FALSE)+CN52*IF(CR$4="Y",[1]Settings!$C$5,[1]Settings!$D$5))</f>
        <v>15</v>
      </c>
      <c r="CP52" s="61">
        <f t="shared" ca="1" si="43"/>
        <v>6.6</v>
      </c>
      <c r="CQ52" s="61">
        <f t="shared" ca="1" si="44"/>
        <v>13.240019230769231</v>
      </c>
      <c r="CR52" s="65">
        <f t="shared" ca="1" si="45"/>
        <v>12</v>
      </c>
      <c r="CS52" s="63" t="str">
        <f>IF(CU52&gt;0,"+","")</f>
        <v>+</v>
      </c>
      <c r="CT52" s="64">
        <f ca="1">VLOOKUP(OFFSET(CT52,0,-2),[1]Settings!$J$8:$K$27,2)</f>
        <v>0.05</v>
      </c>
      <c r="CU52" s="29">
        <v>10</v>
      </c>
      <c r="CV52" s="30"/>
      <c r="CW52" s="60">
        <f>IF(ISNA(VLOOKUP(CU52,[1]Settings!$B$6:$D$45,IF(CZ$4="Y",2,3),FALSE)+CV52*IF(CZ$4="Y",[1]Settings!$C$5,[1]Settings!$D$5)),0, VLOOKUP(CU52,[1]Settings!$B$6:$D$45,IF(CZ$4="Y",2,3),FALSE)+CV52*IF(CZ$4="Y",[1]Settings!$C$5,[1]Settings!$D$5))</f>
        <v>11</v>
      </c>
      <c r="CX52" s="61">
        <f t="shared" ca="1" si="46"/>
        <v>7.9200000000000008</v>
      </c>
      <c r="CY52" s="61">
        <f t="shared" ca="1" si="47"/>
        <v>21.160019230769233</v>
      </c>
      <c r="CZ52" s="62">
        <f t="shared" ca="1" si="48"/>
        <v>7</v>
      </c>
      <c r="DA52" s="63" t="str">
        <f>IF(DC52&gt;0,"+","")</f>
        <v/>
      </c>
      <c r="DB52" s="64">
        <f ca="1">VLOOKUP(OFFSET(DB52,0,-2),[1]Settings!$J$8:$K$27,2)</f>
        <v>0.06</v>
      </c>
      <c r="DC52" s="29"/>
      <c r="DD52" s="30"/>
      <c r="DE52" s="60">
        <f>IF(ISNA(VLOOKUP(DC52,[1]Settings!$B$6:$D$45,IF(DH$4="Y",2,3),FALSE)+DD52*IF(DH$4="Y",[1]Settings!$C$5,[1]Settings!$D$5)),0, VLOOKUP(DC52,[1]Settings!$B$6:$D$45,IF(DH$4="Y",2,3),FALSE)+DD52*IF(DH$4="Y",[1]Settings!$C$5,[1]Settings!$D$5))</f>
        <v>0</v>
      </c>
      <c r="DF52" s="61">
        <f t="shared" ca="1" si="49"/>
        <v>0</v>
      </c>
      <c r="DG52" s="61">
        <f t="shared" ca="1" si="50"/>
        <v>16.600019230769234</v>
      </c>
      <c r="DH52" s="62">
        <f t="shared" ca="1" si="51"/>
        <v>12</v>
      </c>
      <c r="DI52" s="63" t="s">
        <v>93</v>
      </c>
      <c r="DJ52" s="64">
        <f ca="1">VLOOKUP(OFFSET(DJ52,0,-2),[1]Settings!$J$8:$K$27,2)</f>
        <v>0.05</v>
      </c>
      <c r="DK52" s="29"/>
      <c r="DL52" s="30"/>
      <c r="DM52" s="60">
        <f>IF(ISNA(VLOOKUP(DK52,[1]Settings!$B$6:$D$45,IF(DP$4="Y",2,3),FALSE)+DL52*IF(DP$4="Y",[1]Settings!$C$5,[1]Settings!$D$5)),0, VLOOKUP(DK52,[1]Settings!$B$6:$D$45,IF(DP$4="Y",2,3),FALSE)+DL52*IF(DP$4="Y",[1]Settings!$C$5,[1]Settings!$D$5))</f>
        <v>0</v>
      </c>
      <c r="DN52" s="61">
        <f t="shared" ca="1" si="52"/>
        <v>0</v>
      </c>
      <c r="DO52" s="61">
        <f t="shared" ca="1" si="53"/>
        <v>16.600019230769234</v>
      </c>
      <c r="DP52" s="62">
        <f t="shared" ca="1" si="54"/>
        <v>16</v>
      </c>
      <c r="DQ52" s="63" t="s">
        <v>93</v>
      </c>
      <c r="DR52" s="64">
        <f ca="1">VLOOKUP(OFFSET(DR52,0,-2),[1]Settings!$J$8:$K$27,2)</f>
        <v>0</v>
      </c>
      <c r="DS52" s="29">
        <v>3</v>
      </c>
      <c r="DT52" s="30"/>
      <c r="DU52" s="60">
        <f>IF(ISNA(VLOOKUP(DS52,[1]Settings!$B$6:$D$45,IF(DX$4="Y",2,3),FALSE)+DT52*IF(DX$4="Y",[1]Settings!$C$5,[1]Settings!$D$5)),0, VLOOKUP(DS52,[1]Settings!$B$6:$D$45,IF(DX$4="Y",2,3),FALSE)+DT52*IF(DX$4="Y",[1]Settings!$C$5,[1]Settings!$D$5))</f>
        <v>20</v>
      </c>
      <c r="DV52" s="61">
        <f t="shared" ca="1" si="55"/>
        <v>14.8</v>
      </c>
      <c r="DW52" s="61">
        <f t="shared" ca="1" si="87"/>
        <v>31.400019230769235</v>
      </c>
      <c r="DX52" s="62">
        <f t="shared" ca="1" si="56"/>
        <v>11</v>
      </c>
      <c r="DY52" s="63" t="s">
        <v>93</v>
      </c>
      <c r="DZ52" s="64">
        <f ca="1">VLOOKUP(OFFSET(DZ52,0,-2),[1]Settings!$J$8:$K$27,2)</f>
        <v>0.05</v>
      </c>
      <c r="EA52" s="29"/>
      <c r="EB52" s="30"/>
      <c r="EC52" s="60">
        <f>IF(ISNA(VLOOKUP(EA52,[1]Settings!$B$6:$D$45,IF(EF$4="Y",2,3),FALSE)+EB52*IF(EF$4="Y",[1]Settings!$C$5,[1]Settings!$D$5)),0, VLOOKUP(EA52,[1]Settings!$B$6:$D$45,IF(EF$4="Y",2,3),FALSE)+EB52*IF(EF$4="Y",[1]Settings!$C$5,[1]Settings!$D$5))</f>
        <v>0</v>
      </c>
      <c r="ED52" s="61">
        <f t="shared" ca="1" si="88"/>
        <v>0</v>
      </c>
      <c r="EE52" s="61">
        <f t="shared" ca="1" si="57"/>
        <v>29.320019230769233</v>
      </c>
      <c r="EF52" s="65">
        <f t="shared" ca="1" si="58"/>
        <v>9</v>
      </c>
      <c r="EG52" s="66" t="s">
        <v>93</v>
      </c>
      <c r="EH52" s="64">
        <f ca="1">VLOOKUP(OFFSET(EH52,0,-2),[1]Settings!$J$8:$K$27,2)</f>
        <v>0.05</v>
      </c>
      <c r="EI52" s="29">
        <v>14</v>
      </c>
      <c r="EJ52" s="30"/>
      <c r="EK52" s="60">
        <f>IF(ISNA(VLOOKUP(EI52,[1]Settings!$B$6:$D$45,IF(EN$4="Y",2,3),FALSE)+EJ52*IF(EN$4="Y",[1]Settings!$C$5,[1]Settings!$D$5)),0, VLOOKUP(EI52,[1]Settings!$B$6:$D$45,IF(EN$4="Y",2,3),FALSE)+EJ52*IF(EN$4="Y",[1]Settings!$C$5,[1]Settings!$D$5))</f>
        <v>7</v>
      </c>
      <c r="EL52" s="61">
        <f t="shared" ca="1" si="89"/>
        <v>5.9499999999999993</v>
      </c>
      <c r="EM52" s="61">
        <f t="shared" ca="1" si="115"/>
        <v>20.750019230769233</v>
      </c>
      <c r="EN52" s="65">
        <f t="shared" ca="1" si="59"/>
        <v>12</v>
      </c>
      <c r="EO52" s="63"/>
      <c r="EP52" s="64">
        <f ca="1">VLOOKUP(OFFSET(EP52,0,-2),[1]Settings!$J$8:$K$27,2)</f>
        <v>0.05</v>
      </c>
      <c r="EQ52" s="29"/>
      <c r="ER52" s="30"/>
      <c r="ES52" s="60">
        <f>IF(ISNA(VLOOKUP(EQ52,[1]Settings!$B$6:$D$45,IF(EV$4="Y",2,3),FALSE)+ER52*IF(EV$4="Y",[1]Settings!$C$5,[1]Settings!$D$5)),0, VLOOKUP(EQ52,[1]Settings!$B$6:$D$45,IF(EV$4="Y",2,3),FALSE)+ER52*IF(EV$4="Y",[1]Settings!$C$5,[1]Settings!$D$5))</f>
        <v>0</v>
      </c>
      <c r="ET52" s="61">
        <f t="shared" ca="1" si="60"/>
        <v>0</v>
      </c>
      <c r="EU52" s="61">
        <f t="shared" ca="1" si="90"/>
        <v>20.750019230769233</v>
      </c>
      <c r="EV52" s="62">
        <f t="shared" ca="1" si="61"/>
        <v>15</v>
      </c>
      <c r="EW52" s="63" t="s">
        <v>93</v>
      </c>
      <c r="EX52" s="64">
        <f ca="1">VLOOKUP(OFFSET(EX52,0,-2),[1]Settings!$J$8:$K$27,2)</f>
        <v>0.03</v>
      </c>
      <c r="EY52" s="29">
        <v>13</v>
      </c>
      <c r="EZ52" s="30"/>
      <c r="FA52" s="60">
        <f>IF(ISNA(VLOOKUP(EY52,[1]Settings!$B$6:$D$45,IF(FD$4="Y",2,3),FALSE)+EZ52*IF(FD$4="Y",[1]Settings!$C$5,[1]Settings!$D$5)),0, VLOOKUP(EY52,[1]Settings!$B$6:$D$45,IF(FD$4="Y",2,3),FALSE)+EZ52*IF(FD$4="Y",[1]Settings!$C$5,[1]Settings!$D$5))</f>
        <v>8</v>
      </c>
      <c r="FB52" s="61">
        <f t="shared" ca="1" si="118"/>
        <v>8.0000000000000018</v>
      </c>
      <c r="FC52" s="61">
        <f t="shared" ca="1" si="91"/>
        <v>28.750019230769233</v>
      </c>
      <c r="FD52" s="62">
        <f t="shared" ca="1" si="63"/>
        <v>14</v>
      </c>
      <c r="FE52" s="63" t="s">
        <v>93</v>
      </c>
      <c r="FF52" s="64">
        <f ca="1">VLOOKUP(OFFSET(FF52,0,-2),[1]Settings!$J$8:$K$27,2)</f>
        <v>0.04</v>
      </c>
      <c r="FG52" s="29">
        <v>11</v>
      </c>
      <c r="FH52" s="30"/>
      <c r="FI52" s="60">
        <f>IF(ISNA(VLOOKUP(FG52,[1]Settings!$B$6:$D$45,IF(FL$4="Y",2,3),FALSE)+FH52*IF(FL$4="Y",[1]Settings!$C$5,[1]Settings!$D$5)),0, VLOOKUP(FG52,[1]Settings!$B$6:$D$45,IF(FL$4="Y",2,3),FALSE)+FH52*IF(FL$4="Y",[1]Settings!$C$5,[1]Settings!$D$5))</f>
        <v>10</v>
      </c>
      <c r="FJ52" s="61">
        <f t="shared" ca="1" si="117"/>
        <v>8.4</v>
      </c>
      <c r="FK52" s="61">
        <f t="shared" ca="1" si="116"/>
        <v>22.350019230769231</v>
      </c>
      <c r="FL52" s="62">
        <f t="shared" ca="1" si="64"/>
        <v>14</v>
      </c>
      <c r="FM52" s="66" t="s">
        <v>93</v>
      </c>
      <c r="FN52" s="64">
        <f ca="1">VLOOKUP(OFFSET(FN52,0,-2),[1]Settings!$J$8:$K$27,2)</f>
        <v>0.04</v>
      </c>
      <c r="FO52" s="29">
        <v>8</v>
      </c>
      <c r="FP52" s="30">
        <v>1</v>
      </c>
      <c r="FQ52" s="60">
        <f>IF(ISNA(VLOOKUP(FO52,[1]Settings!$B$6:$D$45,IF(FT$4="Y",2,3),FALSE)+FP52*IF(FT$4="Y",[1]Settings!$C$5,[1]Settings!$D$5)),0, VLOOKUP(FO52,[1]Settings!$B$6:$D$45,IF(FT$4="Y",2,3),FALSE)+FP52*IF(FT$4="Y",[1]Settings!$C$5,[1]Settings!$D$5))</f>
        <v>14</v>
      </c>
      <c r="FR52" s="61">
        <f t="shared" ca="1" si="65"/>
        <v>11.479999999999999</v>
      </c>
      <c r="FS52" s="61">
        <f t="shared" ca="1" si="92"/>
        <v>33.830019230769231</v>
      </c>
      <c r="FT52" s="62">
        <f t="shared" ca="1" si="66"/>
        <v>10</v>
      </c>
      <c r="FU52" s="67"/>
      <c r="FV52" s="64"/>
      <c r="FW52" s="29">
        <v>9</v>
      </c>
      <c r="FX52" s="30">
        <v>1</v>
      </c>
      <c r="FY52" s="60">
        <f>IF(ISNA(VLOOKUP(FW52,[1]Settings!$B$6:$D$45,IF(GB$4="Y",2,3),FALSE)+FX52*IF(GB$4="Y",[1]Settings!$C$5,[1]Settings!$D$5)),0, VLOOKUP(FW52,[1]Settings!$B$6:$D$45,IF(GB$4="Y",2,3),FALSE)+FX52*IF(GB$4="Y",[1]Settings!$C$5,[1]Settings!$D$5))</f>
        <v>13</v>
      </c>
      <c r="FZ52" s="61">
        <f t="shared" si="93"/>
        <v>13</v>
      </c>
      <c r="GA52" s="61">
        <f t="shared" ca="1" si="94"/>
        <v>40.880019230769236</v>
      </c>
      <c r="GB52" s="62">
        <f t="shared" ca="1" si="67"/>
        <v>8</v>
      </c>
      <c r="GC52" s="67"/>
      <c r="GD52" s="64"/>
      <c r="GE52" s="29"/>
      <c r="GF52" s="30"/>
      <c r="GG52" s="60">
        <f>IF(ISNA(VLOOKUP(GE52,[1]Settings!$B$6:$D$45,IF(GJ$4="Y",2,3),FALSE)+GF52*IF(GJ$4="Y",[1]Settings!$C$5,[1]Settings!$D$5)),0, VLOOKUP(GE52,[1]Settings!$B$6:$D$45,IF(GJ$4="Y",2,3),FALSE)+GF52*IF(GJ$4="Y",[1]Settings!$C$5,[1]Settings!$D$5))</f>
        <v>0</v>
      </c>
      <c r="GH52" s="61">
        <f t="shared" si="95"/>
        <v>0</v>
      </c>
      <c r="GI52" s="61">
        <f t="shared" ca="1" si="96"/>
        <v>40.880019230769236</v>
      </c>
      <c r="GJ52" s="62">
        <f t="shared" ca="1" si="68"/>
        <v>10</v>
      </c>
      <c r="GK52" s="67"/>
      <c r="GL52" s="64"/>
      <c r="GM52" s="29">
        <v>16</v>
      </c>
      <c r="GN52" s="30"/>
      <c r="GO52" s="60">
        <f>IF(ISNA(VLOOKUP(GM52,[1]Settings!$B$6:$D$45,IF(GR$4="Y",2,3),FALSE)+GN52*IF(GR$4="Y",[1]Settings!$C$5,[1]Settings!$D$5)),0, VLOOKUP(GM52,[1]Settings!$B$6:$D$45,IF(GR$4="Y",2,3),FALSE)+GN52*IF(GR$4="Y",[1]Settings!$C$5,[1]Settings!$D$5))</f>
        <v>5</v>
      </c>
      <c r="GP52" s="61">
        <f t="shared" si="123"/>
        <v>5</v>
      </c>
      <c r="GQ52" s="61">
        <f t="shared" ca="1" si="98"/>
        <v>37.880019230769236</v>
      </c>
      <c r="GR52" s="62">
        <f t="shared" ca="1" si="69"/>
        <v>9</v>
      </c>
      <c r="GS52" s="67"/>
      <c r="GT52" s="64"/>
      <c r="GU52" s="29"/>
      <c r="GV52" s="30"/>
      <c r="GW52" s="60">
        <f>IF(ISNA(VLOOKUP(GU52,[1]Settings!$B$6:$D$45,IF(GZ$4="Y",2,3),FALSE)+GV52*IF(GZ$4="Y",[1]Settings!$C$5,[1]Settings!$D$5)),0, VLOOKUP(GU52,[1]Settings!$B$6:$D$45,IF(GZ$4="Y",2,3),FALSE)+GV52*IF(GZ$4="Y",[1]Settings!$C$5,[1]Settings!$D$5))</f>
        <v>0</v>
      </c>
      <c r="GX52" s="61">
        <f t="shared" si="132"/>
        <v>0</v>
      </c>
      <c r="GY52" s="61">
        <f t="shared" ca="1" si="100"/>
        <v>29.480019230769237</v>
      </c>
      <c r="GZ52" s="65">
        <f t="shared" ca="1" si="70"/>
        <v>14</v>
      </c>
      <c r="HA52" s="66"/>
      <c r="HB52" s="64"/>
      <c r="HC52" s="29">
        <v>9</v>
      </c>
      <c r="HD52" s="30"/>
      <c r="HE52" s="60">
        <f>IF(ISNA(VLOOKUP(HC52,[1]Settings!$B$6:$D$45,IF(HH$4="Y",2,3),FALSE)+HD52*IF(HH$4="Y",[1]Settings!$C$5,[1]Settings!$D$5)),0, VLOOKUP(HC52,[1]Settings!$B$6:$D$45,IF(HH$4="Y",2,3),FALSE)+HD52*IF(HH$4="Y",[1]Settings!$C$5,[1]Settings!$D$5))</f>
        <v>12</v>
      </c>
      <c r="HF52" s="61">
        <f t="shared" si="71"/>
        <v>12</v>
      </c>
      <c r="HG52" s="61">
        <f t="shared" ca="1" si="101"/>
        <v>17.00001923076924</v>
      </c>
      <c r="HH52" s="62">
        <f t="shared" ca="1" si="72"/>
        <v>22</v>
      </c>
      <c r="HI52" s="67"/>
      <c r="HJ52" s="64"/>
      <c r="HK52" s="29"/>
      <c r="HL52" s="30"/>
      <c r="HM52" s="60">
        <f>IF(ISNA(VLOOKUP(HK52,[1]Settings!$B$6:$D$45,IF(HP$4="Y",2,3),FALSE)+HL52*IF(HP$4="Y",[1]Settings!$C$5,[1]Settings!$D$5)),0, VLOOKUP(HK52,[1]Settings!$B$6:$D$45,IF(HP$4="Y",2,3),FALSE)+HL52*IF(HP$4="Y",[1]Settings!$C$5,[1]Settings!$D$5))</f>
        <v>0</v>
      </c>
      <c r="HN52" s="61">
        <f t="shared" si="73"/>
        <v>0</v>
      </c>
      <c r="HO52" s="61">
        <f t="shared" ca="1" si="102"/>
        <v>17.00001923076924</v>
      </c>
      <c r="HP52" s="62">
        <f t="shared" ca="1" si="74"/>
        <v>23</v>
      </c>
      <c r="HQ52" s="67"/>
      <c r="HR52" s="64"/>
      <c r="HS52" s="29">
        <v>11</v>
      </c>
      <c r="HT52" s="30"/>
      <c r="HU52" s="60">
        <f>IF(ISNA(VLOOKUP(HS52,[1]Settings!$B$6:$D$45,IF(HX$4="Y",2,3),FALSE)+HT52*IF(HX$4="Y",[1]Settings!$C$5,[1]Settings!$D$5)),0, VLOOKUP(HS52,[1]Settings!$B$6:$D$45,IF(HX$4="Y",2,3),FALSE)+HT52*IF(HX$4="Y",[1]Settings!$C$5,[1]Settings!$D$5))</f>
        <v>10</v>
      </c>
      <c r="HV52" s="61">
        <f t="shared" si="75"/>
        <v>10</v>
      </c>
      <c r="HW52" s="61">
        <f t="shared" ca="1" si="103"/>
        <v>22.00001923076924</v>
      </c>
      <c r="HX52" s="62">
        <f t="shared" ca="1" si="76"/>
        <v>18</v>
      </c>
      <c r="HY52" s="67"/>
      <c r="HZ52" s="64"/>
      <c r="IA52" s="29"/>
      <c r="IB52" s="30"/>
      <c r="IC52" s="60">
        <f>IF(ISNA(VLOOKUP(IA52,[1]Settings!$B$6:$D$45,IF(IF$4="Y",2,3),FALSE)+IB52*IF(IF$4="Y",[1]Settings!$C$5,[1]Settings!$D$5)),0, VLOOKUP(IA52,[1]Settings!$B$6:$D$45,IF(IF$4="Y",2,3),FALSE)+IB52*IF(IF$4="Y",[1]Settings!$C$5,[1]Settings!$D$5))</f>
        <v>0</v>
      </c>
      <c r="ID52" s="61">
        <f t="shared" si="128"/>
        <v>0</v>
      </c>
      <c r="IE52" s="61">
        <f t="shared" ca="1" si="104"/>
        <v>22.00001923076924</v>
      </c>
      <c r="IF52" s="62">
        <f t="shared" ca="1" si="78"/>
        <v>16</v>
      </c>
      <c r="IG52" s="66"/>
      <c r="IH52" s="64"/>
      <c r="II52" s="29"/>
      <c r="IJ52" s="30"/>
      <c r="IK52" s="60">
        <f>IF(ISNA(VLOOKUP(II52,[1]Settings!$B$6:$D$45,IF(IN$4="Y",2,3),FALSE)+IJ52*IF(IN$4="Y",[1]Settings!$C$5,[1]Settings!$D$5)),0, VLOOKUP(II52,[1]Settings!$B$6:$D$45,IF(IN$4="Y",2,3),FALSE)+IJ52*IF(IN$4="Y",[1]Settings!$C$5,[1]Settings!$D$5))</f>
        <v>0</v>
      </c>
      <c r="IL52" s="61">
        <f t="shared" si="125"/>
        <v>0</v>
      </c>
      <c r="IM52" s="61">
        <f t="shared" ca="1" si="105"/>
        <v>10.00001923076924</v>
      </c>
      <c r="IN52" s="62">
        <f t="shared" ca="1" si="80"/>
        <v>24</v>
      </c>
      <c r="IO52" s="67"/>
      <c r="IP52" s="64"/>
      <c r="IQ52" s="29"/>
      <c r="IR52" s="30"/>
      <c r="IS52" s="60">
        <f>IF(ISNA(VLOOKUP(IQ52,[1]Settings!$B$6:$D$45,IF(IV$4="Y",2,3),FALSE)+IR52*IF(IV$4="Y",[1]Settings!$C$5,[1]Settings!$D$5)),0, VLOOKUP(IQ52,[1]Settings!$B$6:$D$45,IF(IV$4="Y",2,3),FALSE)+IR52*IF(IV$4="Y",[1]Settings!$C$5,[1]Settings!$D$5))</f>
        <v>0</v>
      </c>
      <c r="IT52" s="61">
        <f t="shared" si="81"/>
        <v>0</v>
      </c>
      <c r="IU52" s="61">
        <f t="shared" ca="1" si="106"/>
        <v>10.00001923076924</v>
      </c>
      <c r="IV52" s="62">
        <f t="shared" ca="1" si="82"/>
        <v>23</v>
      </c>
      <c r="IW52" s="67"/>
      <c r="IX52" s="64"/>
      <c r="IY52" s="29">
        <v>10</v>
      </c>
      <c r="IZ52" s="30"/>
      <c r="JA52" s="60">
        <f>IF(ISNA(VLOOKUP(IY52,[1]Settings!$B$6:$D$45,IF(JD$4="Y",2,3),FALSE)+IZ52*IF(JD$4="Y",[1]Settings!$C$5,[1]Settings!$D$5)),0, VLOOKUP(IY52,[1]Settings!$B$6:$D$45,IF(JD$4="Y",2,3),FALSE)+IZ52*IF(JD$4="Y",[1]Settings!$C$5,[1]Settings!$D$5))</f>
        <v>11</v>
      </c>
      <c r="JB52" s="61">
        <f t="shared" si="129"/>
        <v>11</v>
      </c>
      <c r="JC52" s="61">
        <f t="shared" ca="1" si="107"/>
        <v>11.00001923076924</v>
      </c>
      <c r="JD52" s="62">
        <f t="shared" ca="1" si="84"/>
        <v>28</v>
      </c>
      <c r="JE52" s="67"/>
      <c r="JF52" s="64"/>
      <c r="JG52" s="29"/>
      <c r="JH52" s="30"/>
      <c r="JI52" s="60">
        <f>IF(ISNA(VLOOKUP(JG52,[1]Settings!$B$6:$D$45,IF(JL$4="Y",2,3),FALSE)+JH52*IF(JL$4="Y",[1]Settings!$C$5,[1]Settings!$D$5)),0, VLOOKUP(JG52,[1]Settings!$B$6:$D$45,IF(JL$4="Y",2,3),FALSE)+JH52*IF(JL$4="Y",[1]Settings!$C$5,[1]Settings!$D$5))</f>
        <v>0</v>
      </c>
      <c r="JJ52" s="61">
        <f t="shared" si="130"/>
        <v>0</v>
      </c>
      <c r="JK52" s="61">
        <f t="shared" ca="1" si="108"/>
        <v>11.00001923076924</v>
      </c>
      <c r="JL52" s="62">
        <f t="shared" ca="1" si="86"/>
        <v>29</v>
      </c>
    </row>
    <row r="53" spans="1:272">
      <c r="A53" s="59" t="s">
        <v>133</v>
      </c>
      <c r="B53" s="59"/>
      <c r="D53" s="30"/>
      <c r="E53" s="60">
        <f>IF(ISNA(VLOOKUP(C53,[1]Settings!$B$6:$D$45,IF(H$4="Y",2,3),FALSE)+D53*IF(H$4="Y",[1]Settings!$C$5,[1]Settings!$D$5)),0, VLOOKUP(C53,[1]Settings!$B$6:$D$45,IF(H$4="Y",2,3),FALSE)+D53*IF(H$4="Y",[1]Settings!$C$5,[1]Settings!$D$5))</f>
        <v>0</v>
      </c>
      <c r="F53" s="61">
        <f t="shared" si="0"/>
        <v>0</v>
      </c>
      <c r="G53" s="61">
        <f t="shared" si="1"/>
        <v>1.8867924528301888E-5</v>
      </c>
      <c r="H53" s="62">
        <f t="shared" si="2"/>
        <v>53</v>
      </c>
      <c r="I53" s="63" t="str">
        <f t="shared" si="3"/>
        <v/>
      </c>
      <c r="J53" s="64">
        <f ca="1">VLOOKUP(OFFSET(J53,0,-2),[1]Settings!$F$8:$G$27,2)</f>
        <v>0</v>
      </c>
      <c r="L53" s="30"/>
      <c r="M53" s="60">
        <f>IF(ISNA(VLOOKUP(K53,[1]Settings!$B$6:$D$45,IF(P$4="Y",2,3),FALSE)+L53*IF(P$4="Y",[1]Settings!$C$5,[1]Settings!$D$5)),0, VLOOKUP(K53,[1]Settings!$B$6:$D$45,IF(P$4="Y",2,3),FALSE)+L53*IF(P$4="Y",[1]Settings!$C$5,[1]Settings!$D$5))</f>
        <v>0</v>
      </c>
      <c r="N53" s="61">
        <f t="shared" si="4"/>
        <v>0</v>
      </c>
      <c r="O53" s="61">
        <f t="shared" ca="1" si="5"/>
        <v>1.8867924528301888E-5</v>
      </c>
      <c r="P53" s="62">
        <f t="shared" ca="1" si="6"/>
        <v>53</v>
      </c>
      <c r="Q53" s="63" t="str">
        <f t="shared" si="7"/>
        <v/>
      </c>
      <c r="R53" s="64">
        <f ca="1">VLOOKUP(OFFSET(R53,0,-2),[1]Settings!$F$8:$G$27,2)</f>
        <v>0</v>
      </c>
      <c r="T53" s="30"/>
      <c r="U53" s="60">
        <f>IF(ISNA(VLOOKUP(S53,[1]Settings!$B$6:$D$45,IF(X$4="Y",2,3),FALSE)+T53*IF(X$4="Y",[1]Settings!$C$5,[1]Settings!$D$5)),0, VLOOKUP(S53,[1]Settings!$B$6:$D$45,IF(X$4="Y",2,3),FALSE)+T53*IF(X$4="Y",[1]Settings!$C$5,[1]Settings!$D$5))</f>
        <v>0</v>
      </c>
      <c r="V53" s="61">
        <f t="shared" si="8"/>
        <v>0</v>
      </c>
      <c r="W53" s="61">
        <f t="shared" ca="1" si="9"/>
        <v>1.8867924528301888E-5</v>
      </c>
      <c r="X53" s="62">
        <f t="shared" ca="1" si="10"/>
        <v>54</v>
      </c>
      <c r="Y53" s="63" t="str">
        <f t="shared" si="11"/>
        <v/>
      </c>
      <c r="Z53" s="64">
        <f ca="1">VLOOKUP(OFFSET(Z53,0,-2),[1]Settings!$F$8:$G$27,2)</f>
        <v>0</v>
      </c>
      <c r="AB53" s="30"/>
      <c r="AC53" s="60">
        <f>IF(ISNA(VLOOKUP(AA53,[1]Settings!$B$6:$D$45,IF(AF$4="Y",2,3),FALSE)+AB53*IF(AF$4="Y",[1]Settings!$C$5,[1]Settings!$D$5)),0, VLOOKUP(AA53,[1]Settings!$B$6:$D$45,IF(AF$4="Y",2,3),FALSE)+AB53*IF(AF$4="Y",[1]Settings!$C$5,[1]Settings!$D$5))</f>
        <v>0</v>
      </c>
      <c r="AD53" s="61">
        <f t="shared" si="12"/>
        <v>0</v>
      </c>
      <c r="AE53" s="61">
        <f t="shared" ca="1" si="13"/>
        <v>1.8867924528301888E-5</v>
      </c>
      <c r="AF53" s="62">
        <f t="shared" ca="1" si="14"/>
        <v>55</v>
      </c>
      <c r="AG53" s="63" t="str">
        <f t="shared" si="15"/>
        <v/>
      </c>
      <c r="AH53" s="64">
        <f ca="1">VLOOKUP(OFFSET(AH53,0,-2),[1]Settings!$F$8:$G$27,2)</f>
        <v>0</v>
      </c>
      <c r="AJ53" s="30"/>
      <c r="AK53" s="60">
        <f>IF(ISNA(VLOOKUP(AI53,[1]Settings!$B$6:$D$45,IF(AN$4="Y",2,3),FALSE)+AJ53*IF(AN$4="Y",[1]Settings!$C$5,[1]Settings!$D$5)),0, VLOOKUP(AI53,[1]Settings!$B$6:$D$45,IF(AN$4="Y",2,3),FALSE)+AJ53*IF(AN$4="Y",[1]Settings!$C$5,[1]Settings!$D$5))</f>
        <v>0</v>
      </c>
      <c r="AL53" s="61">
        <f t="shared" si="16"/>
        <v>0</v>
      </c>
      <c r="AM53" s="61">
        <f t="shared" ca="1" si="17"/>
        <v>1.8867924528301888E-5</v>
      </c>
      <c r="AN53" s="62">
        <f t="shared" ca="1" si="18"/>
        <v>55</v>
      </c>
      <c r="AO53" s="63" t="str">
        <f t="shared" si="19"/>
        <v/>
      </c>
      <c r="AP53" s="64">
        <f ca="1">VLOOKUP(OFFSET(AP53,0,-2),[1]Settings!$F$8:$G$27,2)</f>
        <v>0</v>
      </c>
      <c r="AR53" s="30"/>
      <c r="AS53" s="60">
        <f>IF(ISNA(VLOOKUP(AQ53,[1]Settings!$B$6:$D$45,IF(AV$4="Y",2,3),FALSE)+AR53*IF(AV$4="Y",[1]Settings!$C$5,[1]Settings!$D$5)),0, VLOOKUP(AQ53,[1]Settings!$B$6:$D$45,IF(AV$4="Y",2,3),FALSE)+AR53*IF(AV$4="Y",[1]Settings!$C$5,[1]Settings!$D$5))</f>
        <v>0</v>
      </c>
      <c r="AT53" s="61">
        <f t="shared" si="20"/>
        <v>0</v>
      </c>
      <c r="AU53" s="61">
        <f t="shared" ca="1" si="21"/>
        <v>1.8867924528301888E-5</v>
      </c>
      <c r="AV53" s="62">
        <f t="shared" ca="1" si="22"/>
        <v>55</v>
      </c>
      <c r="AW53" s="63" t="str">
        <f t="shared" si="23"/>
        <v/>
      </c>
      <c r="AX53" s="64">
        <f ca="1">VLOOKUP(OFFSET(AX53,0,-2),[1]Settings!$F$8:$G$27,2)</f>
        <v>0</v>
      </c>
      <c r="AZ53" s="30"/>
      <c r="BA53" s="60">
        <f>IF(ISNA(VLOOKUP(AY53,[1]Settings!$B$6:$D$45,IF(BD$4="Y",2,3),FALSE)+AZ53*IF(BD$4="Y",[1]Settings!$C$5,[1]Settings!$D$5)),0, VLOOKUP(AY53,[1]Settings!$B$6:$D$45,IF(BD$4="Y",2,3),FALSE)+AZ53*IF(BD$4="Y",[1]Settings!$C$5,[1]Settings!$D$5))</f>
        <v>0</v>
      </c>
      <c r="BB53" s="61">
        <f t="shared" si="24"/>
        <v>0</v>
      </c>
      <c r="BC53" s="61">
        <f t="shared" ca="1" si="25"/>
        <v>1.8867924528301888E-5</v>
      </c>
      <c r="BD53" s="62">
        <f t="shared" ca="1" si="26"/>
        <v>55</v>
      </c>
      <c r="BE53" s="63" t="str">
        <f t="shared" si="27"/>
        <v/>
      </c>
      <c r="BF53" s="64">
        <f ca="1">VLOOKUP(OFFSET(BF53,0,-2),[1]Settings!$F$8:$G$27,2)</f>
        <v>0</v>
      </c>
      <c r="BH53" s="30"/>
      <c r="BI53" s="60">
        <f>IF(ISNA(VLOOKUP(BG53,[1]Settings!$B$6:$D$45,IF(BL$4="Y",2,3),FALSE)+BH53*IF(BL$4="Y",[1]Settings!$C$5,[1]Settings!$D$5)),0, VLOOKUP(BG53,[1]Settings!$B$6:$D$45,IF(BL$4="Y",2,3),FALSE)+BH53*IF(BL$4="Y",[1]Settings!$C$5,[1]Settings!$D$5))</f>
        <v>0</v>
      </c>
      <c r="BJ53" s="61">
        <f t="shared" si="28"/>
        <v>0</v>
      </c>
      <c r="BK53" s="61">
        <f t="shared" ca="1" si="29"/>
        <v>1.8867924528301888E-5</v>
      </c>
      <c r="BL53" s="62">
        <f t="shared" ca="1" si="30"/>
        <v>56</v>
      </c>
      <c r="BM53" s="63" t="str">
        <f t="shared" si="31"/>
        <v/>
      </c>
      <c r="BN53" s="64">
        <f ca="1">VLOOKUP(OFFSET(BN53,0,-2),[1]Settings!$F$8:$G$27,2)</f>
        <v>0</v>
      </c>
      <c r="BP53" s="30"/>
      <c r="BQ53" s="60">
        <f>IF(ISNA(VLOOKUP(BO53,[1]Settings!$B$6:$D$45,IF(BT$4="Y",2,3),FALSE)+BP53*IF(BT$4="Y",[1]Settings!$C$5,[1]Settings!$D$5)),0, VLOOKUP(BO53,[1]Settings!$B$6:$D$45,IF(BT$4="Y",2,3),FALSE)+BP53*IF(BT$4="Y",[1]Settings!$C$5,[1]Settings!$D$5))</f>
        <v>0</v>
      </c>
      <c r="BR53" s="61">
        <f t="shared" si="32"/>
        <v>0</v>
      </c>
      <c r="BS53" s="61">
        <f t="shared" ca="1" si="33"/>
        <v>1.8867924528301888E-5</v>
      </c>
      <c r="BT53" s="62">
        <f t="shared" ca="1" si="34"/>
        <v>57</v>
      </c>
      <c r="BU53" s="63" t="str">
        <f t="shared" si="35"/>
        <v/>
      </c>
      <c r="BV53" s="64">
        <f ca="1">VLOOKUP(OFFSET(BV53,0,-2),[1]Settings!$F$8:$G$27,2)</f>
        <v>0</v>
      </c>
      <c r="BX53" s="30"/>
      <c r="BY53" s="60">
        <f>IF(ISNA(VLOOKUP(BW53,[1]Settings!$B$6:$D$45,IF(CB$4="Y",2,3),FALSE)+BX53*IF(CB$4="Y",[1]Settings!$C$5,[1]Settings!$D$5)),0, VLOOKUP(BW53,[1]Settings!$B$6:$D$45,IF(CB$4="Y",2,3),FALSE)+BX53*IF(CB$4="Y",[1]Settings!$C$5,[1]Settings!$D$5))</f>
        <v>0</v>
      </c>
      <c r="BZ53" s="61">
        <f t="shared" si="36"/>
        <v>0</v>
      </c>
      <c r="CA53" s="61">
        <f t="shared" ca="1" si="37"/>
        <v>1.8867924528301888E-5</v>
      </c>
      <c r="CB53" s="62">
        <f t="shared" ca="1" si="38"/>
        <v>59</v>
      </c>
      <c r="CC53" s="63" t="str">
        <f t="shared" si="39"/>
        <v/>
      </c>
      <c r="CD53" s="64">
        <f ca="1">VLOOKUP(OFFSET(CD53,0,-2),[1]Settings!$F$8:$G$27,2)</f>
        <v>0</v>
      </c>
      <c r="CF53" s="30"/>
      <c r="CG53" s="60">
        <f>IF(ISNA(VLOOKUP(CE53,[1]Settings!$B$6:$D$45,IF(CJ$4="Y",2,3),FALSE)+CF53*IF(CJ$4="Y",[1]Settings!$C$5,[1]Settings!$D$5)),0, VLOOKUP(CE53,[1]Settings!$B$6:$D$45,IF(CJ$4="Y",2,3),FALSE)+CF53*IF(CJ$4="Y",[1]Settings!$C$5,[1]Settings!$D$5))</f>
        <v>0</v>
      </c>
      <c r="CH53" s="61">
        <f t="shared" si="40"/>
        <v>0</v>
      </c>
      <c r="CI53" s="61">
        <f t="shared" ca="1" si="41"/>
        <v>1.8867924528301888E-5</v>
      </c>
      <c r="CJ53" s="65">
        <f t="shared" ca="1" si="42"/>
        <v>62</v>
      </c>
      <c r="CK53" s="66" t="str">
        <f t="shared" si="131"/>
        <v/>
      </c>
      <c r="CL53" s="64">
        <f ca="1">VLOOKUP(OFFSET(CL53,0,-2),[1]Settings!$J$8:$K$27,2)</f>
        <v>0</v>
      </c>
      <c r="CN53" s="30"/>
      <c r="CO53" s="60">
        <f>IF(ISNA(VLOOKUP(CM53,[1]Settings!$B$6:$D$45,IF(CR$4="Y",2,3),FALSE)+CN53*IF(CR$4="Y",[1]Settings!$C$5,[1]Settings!$D$5)),0, VLOOKUP(CM53,[1]Settings!$B$6:$D$45,IF(CR$4="Y",2,3),FALSE)+CN53*IF(CR$4="Y",[1]Settings!$C$5,[1]Settings!$D$5))</f>
        <v>0</v>
      </c>
      <c r="CP53" s="61">
        <f t="shared" ca="1" si="43"/>
        <v>0</v>
      </c>
      <c r="CQ53" s="61">
        <f t="shared" ca="1" si="44"/>
        <v>1.8867924528301888E-5</v>
      </c>
      <c r="CR53" s="65">
        <f t="shared" ca="1" si="45"/>
        <v>63</v>
      </c>
      <c r="CS53" s="63" t="str">
        <f>IF(CU53&gt;0,"+","")</f>
        <v/>
      </c>
      <c r="CT53" s="64">
        <f ca="1">VLOOKUP(OFFSET(CT53,0,-2),[1]Settings!$J$8:$K$27,2)</f>
        <v>0</v>
      </c>
      <c r="CU53" s="29"/>
      <c r="CV53" s="30"/>
      <c r="CW53" s="60">
        <f>IF(ISNA(VLOOKUP(CU53,[1]Settings!$B$6:$D$45,IF(CZ$4="Y",2,3),FALSE)+CV53*IF(CZ$4="Y",[1]Settings!$C$5,[1]Settings!$D$5)),0, VLOOKUP(CU53,[1]Settings!$B$6:$D$45,IF(CZ$4="Y",2,3),FALSE)+CV53*IF(CZ$4="Y",[1]Settings!$C$5,[1]Settings!$D$5))</f>
        <v>0</v>
      </c>
      <c r="CX53" s="61">
        <f t="shared" ca="1" si="46"/>
        <v>0</v>
      </c>
      <c r="CY53" s="61">
        <f t="shared" ca="1" si="47"/>
        <v>1.8867924528301888E-5</v>
      </c>
      <c r="CZ53" s="62">
        <f t="shared" ca="1" si="48"/>
        <v>66</v>
      </c>
      <c r="DA53" s="63" t="str">
        <f>IF(DC53&gt;0,"+","")</f>
        <v/>
      </c>
      <c r="DB53" s="64">
        <f ca="1">VLOOKUP(OFFSET(DB53,0,-2),[1]Settings!$J$8:$K$27,2)</f>
        <v>0</v>
      </c>
      <c r="DC53" s="29"/>
      <c r="DD53" s="30"/>
      <c r="DE53" s="60">
        <f>IF(ISNA(VLOOKUP(DC53,[1]Settings!$B$6:$D$45,IF(DH$4="Y",2,3),FALSE)+DD53*IF(DH$4="Y",[1]Settings!$C$5,[1]Settings!$D$5)),0, VLOOKUP(DC53,[1]Settings!$B$6:$D$45,IF(DH$4="Y",2,3),FALSE)+DD53*IF(DH$4="Y",[1]Settings!$C$5,[1]Settings!$D$5))</f>
        <v>0</v>
      </c>
      <c r="DF53" s="61">
        <f t="shared" ca="1" si="49"/>
        <v>0</v>
      </c>
      <c r="DG53" s="61">
        <f t="shared" ca="1" si="50"/>
        <v>1.8867924528301888E-5</v>
      </c>
      <c r="DH53" s="62">
        <f t="shared" ca="1" si="51"/>
        <v>66</v>
      </c>
      <c r="DI53" s="63" t="str">
        <f>IF(DK53&gt;0,"+","")</f>
        <v/>
      </c>
      <c r="DJ53" s="64">
        <f ca="1">VLOOKUP(OFFSET(DJ53,0,-2),[1]Settings!$J$8:$K$27,2)</f>
        <v>0</v>
      </c>
      <c r="DK53" s="29"/>
      <c r="DL53" s="30"/>
      <c r="DM53" s="60">
        <f>IF(ISNA(VLOOKUP(DK53,[1]Settings!$B$6:$D$45,IF(DP$4="Y",2,3),FALSE)+DL53*IF(DP$4="Y",[1]Settings!$C$5,[1]Settings!$D$5)),0, VLOOKUP(DK53,[1]Settings!$B$6:$D$45,IF(DP$4="Y",2,3),FALSE)+DL53*IF(DP$4="Y",[1]Settings!$C$5,[1]Settings!$D$5))</f>
        <v>0</v>
      </c>
      <c r="DN53" s="61">
        <f t="shared" ca="1" si="52"/>
        <v>0</v>
      </c>
      <c r="DO53" s="61">
        <f t="shared" ca="1" si="53"/>
        <v>1.8867924528301888E-5</v>
      </c>
      <c r="DP53" s="62">
        <f t="shared" ca="1" si="54"/>
        <v>64</v>
      </c>
      <c r="DQ53" s="63" t="str">
        <f>IF(DS53&gt;0,"+","")</f>
        <v/>
      </c>
      <c r="DR53" s="64">
        <f ca="1">VLOOKUP(OFFSET(DR53,0,-2),[1]Settings!$J$8:$K$27,2)</f>
        <v>0</v>
      </c>
      <c r="DS53" s="29"/>
      <c r="DT53" s="30"/>
      <c r="DU53" s="60">
        <f>IF(ISNA(VLOOKUP(DS53,[1]Settings!$B$6:$D$45,IF(DX$4="Y",2,3),FALSE)+DT53*IF(DX$4="Y",[1]Settings!$C$5,[1]Settings!$D$5)),0, VLOOKUP(DS53,[1]Settings!$B$6:$D$45,IF(DX$4="Y",2,3),FALSE)+DT53*IF(DX$4="Y",[1]Settings!$C$5,[1]Settings!$D$5))</f>
        <v>0</v>
      </c>
      <c r="DV53" s="61">
        <f t="shared" ca="1" si="55"/>
        <v>0</v>
      </c>
      <c r="DW53" s="61">
        <f t="shared" ca="1" si="87"/>
        <v>1.8867924528301888E-5</v>
      </c>
      <c r="DX53" s="62">
        <f t="shared" ca="1" si="56"/>
        <v>64</v>
      </c>
      <c r="DY53" s="63" t="str">
        <f>IF(EA53&gt;0,"+","")</f>
        <v/>
      </c>
      <c r="DZ53" s="64">
        <f ca="1">VLOOKUP(OFFSET(DZ53,0,-2),[1]Settings!$J$8:$K$27,2)</f>
        <v>0</v>
      </c>
      <c r="EA53" s="29"/>
      <c r="EB53" s="30"/>
      <c r="EC53" s="60">
        <f>IF(ISNA(VLOOKUP(EA53,[1]Settings!$B$6:$D$45,IF(EF$4="Y",2,3),FALSE)+EB53*IF(EF$4="Y",[1]Settings!$C$5,[1]Settings!$D$5)),0, VLOOKUP(EA53,[1]Settings!$B$6:$D$45,IF(EF$4="Y",2,3),FALSE)+EB53*IF(EF$4="Y",[1]Settings!$C$5,[1]Settings!$D$5))</f>
        <v>0</v>
      </c>
      <c r="ED53" s="61">
        <f t="shared" ca="1" si="88"/>
        <v>0</v>
      </c>
      <c r="EE53" s="61">
        <f t="shared" ca="1" si="57"/>
        <v>1.8867924528301888E-5</v>
      </c>
      <c r="EF53" s="65">
        <f t="shared" ca="1" si="58"/>
        <v>61</v>
      </c>
      <c r="EG53" s="66" t="str">
        <f>IF(EI53&gt;0,"+","")</f>
        <v/>
      </c>
      <c r="EH53" s="64">
        <f ca="1">VLOOKUP(OFFSET(EH53,0,-2),[1]Settings!$J$8:$K$27,2)</f>
        <v>0</v>
      </c>
      <c r="EI53" s="29"/>
      <c r="EJ53" s="30"/>
      <c r="EK53" s="60">
        <f>IF(ISNA(VLOOKUP(EI53,[1]Settings!$B$6:$D$45,IF(EN$4="Y",2,3),FALSE)+EJ53*IF(EN$4="Y",[1]Settings!$C$5,[1]Settings!$D$5)),0, VLOOKUP(EI53,[1]Settings!$B$6:$D$45,IF(EN$4="Y",2,3),FALSE)+EJ53*IF(EN$4="Y",[1]Settings!$C$5,[1]Settings!$D$5))</f>
        <v>0</v>
      </c>
      <c r="EL53" s="61">
        <f t="shared" ca="1" si="89"/>
        <v>0</v>
      </c>
      <c r="EM53" s="61">
        <f t="shared" ca="1" si="115"/>
        <v>1.8867924528301888E-5</v>
      </c>
      <c r="EN53" s="65">
        <f t="shared" ca="1" si="59"/>
        <v>63</v>
      </c>
      <c r="EO53" s="63" t="str">
        <f>IF(EQ53&gt;0,"+","")</f>
        <v/>
      </c>
      <c r="EP53" s="64">
        <f ca="1">VLOOKUP(OFFSET(EP53,0,-2),[1]Settings!$J$8:$K$27,2)</f>
        <v>0</v>
      </c>
      <c r="EQ53" s="29"/>
      <c r="ER53" s="30"/>
      <c r="ES53" s="60">
        <f>IF(ISNA(VLOOKUP(EQ53,[1]Settings!$B$6:$D$45,IF(EV$4="Y",2,3),FALSE)+ER53*IF(EV$4="Y",[1]Settings!$C$5,[1]Settings!$D$5)),0, VLOOKUP(EQ53,[1]Settings!$B$6:$D$45,IF(EV$4="Y",2,3),FALSE)+ER53*IF(EV$4="Y",[1]Settings!$C$5,[1]Settings!$D$5))</f>
        <v>0</v>
      </c>
      <c r="ET53" s="61">
        <f t="shared" ca="1" si="60"/>
        <v>0</v>
      </c>
      <c r="EU53" s="61">
        <f t="shared" ca="1" si="90"/>
        <v>1.8867924528301888E-5</v>
      </c>
      <c r="EV53" s="62">
        <f t="shared" ca="1" si="61"/>
        <v>64</v>
      </c>
      <c r="EW53" s="63" t="str">
        <f>IF(EY53&gt;0,"+","")</f>
        <v/>
      </c>
      <c r="EX53" s="64">
        <f ca="1">VLOOKUP(OFFSET(EX53,0,-2),[1]Settings!$J$8:$K$27,2)</f>
        <v>0</v>
      </c>
      <c r="EY53" s="29"/>
      <c r="EZ53" s="30"/>
      <c r="FA53" s="60">
        <f>IF(ISNA(VLOOKUP(EY53,[1]Settings!$B$6:$D$45,IF(FD$4="Y",2,3),FALSE)+EZ53*IF(FD$4="Y",[1]Settings!$C$5,[1]Settings!$D$5)),0, VLOOKUP(EY53,[1]Settings!$B$6:$D$45,IF(FD$4="Y",2,3),FALSE)+EZ53*IF(FD$4="Y",[1]Settings!$C$5,[1]Settings!$D$5))</f>
        <v>0</v>
      </c>
      <c r="FB53" s="61">
        <f t="shared" ca="1" si="118"/>
        <v>0</v>
      </c>
      <c r="FC53" s="61">
        <f t="shared" ca="1" si="91"/>
        <v>1.8867924528301888E-5</v>
      </c>
      <c r="FD53" s="62">
        <f t="shared" ca="1" si="63"/>
        <v>63</v>
      </c>
      <c r="FE53" s="63" t="str">
        <f>IF(FG53&gt;0,"+","")</f>
        <v/>
      </c>
      <c r="FF53" s="64">
        <f ca="1">VLOOKUP(OFFSET(FF53,0,-2),[1]Settings!$J$8:$K$27,2)</f>
        <v>0</v>
      </c>
      <c r="FG53" s="29"/>
      <c r="FH53" s="30"/>
      <c r="FI53" s="60">
        <f>IF(ISNA(VLOOKUP(FG53,[1]Settings!$B$6:$D$45,IF(FL$4="Y",2,3),FALSE)+FH53*IF(FL$4="Y",[1]Settings!$C$5,[1]Settings!$D$5)),0, VLOOKUP(FG53,[1]Settings!$B$6:$D$45,IF(FL$4="Y",2,3),FALSE)+FH53*IF(FL$4="Y",[1]Settings!$C$5,[1]Settings!$D$5))</f>
        <v>0</v>
      </c>
      <c r="FJ53" s="61">
        <f t="shared" ca="1" si="117"/>
        <v>0</v>
      </c>
      <c r="FK53" s="61">
        <f t="shared" ca="1" si="116"/>
        <v>1.8867924528301888E-5</v>
      </c>
      <c r="FL53" s="62">
        <f t="shared" ca="1" si="64"/>
        <v>62</v>
      </c>
      <c r="FM53" s="66" t="str">
        <f>IF(FO53&gt;0,"+","")</f>
        <v/>
      </c>
      <c r="FN53" s="64">
        <f ca="1">VLOOKUP(OFFSET(FN53,0,-2),[1]Settings!$J$8:$K$27,2)</f>
        <v>0</v>
      </c>
      <c r="FO53" s="29"/>
      <c r="FP53" s="30"/>
      <c r="FQ53" s="60">
        <f>IF(ISNA(VLOOKUP(FO53,[1]Settings!$B$6:$D$45,IF(FT$4="Y",2,3),FALSE)+FP53*IF(FT$4="Y",[1]Settings!$C$5,[1]Settings!$D$5)),0, VLOOKUP(FO53,[1]Settings!$B$6:$D$45,IF(FT$4="Y",2,3),FALSE)+FP53*IF(FT$4="Y",[1]Settings!$C$5,[1]Settings!$D$5))</f>
        <v>0</v>
      </c>
      <c r="FR53" s="61">
        <f t="shared" ca="1" si="65"/>
        <v>0</v>
      </c>
      <c r="FS53" s="61">
        <f t="shared" ca="1" si="92"/>
        <v>1.8867924528301888E-5</v>
      </c>
      <c r="FT53" s="62">
        <f t="shared" ca="1" si="66"/>
        <v>62</v>
      </c>
      <c r="FU53" s="67"/>
      <c r="FV53" s="64"/>
      <c r="FW53" s="29"/>
      <c r="FX53" s="30"/>
      <c r="FY53" s="60">
        <f>IF(ISNA(VLOOKUP(FW53,[1]Settings!$B$6:$D$45,IF(GB$4="Y",2,3),FALSE)+FX53*IF(GB$4="Y",[1]Settings!$C$5,[1]Settings!$D$5)),0, VLOOKUP(FW53,[1]Settings!$B$6:$D$45,IF(GB$4="Y",2,3),FALSE)+FX53*IF(GB$4="Y",[1]Settings!$C$5,[1]Settings!$D$5))</f>
        <v>0</v>
      </c>
      <c r="FZ53" s="61">
        <f t="shared" si="93"/>
        <v>0</v>
      </c>
      <c r="GA53" s="61">
        <f t="shared" ca="1" si="94"/>
        <v>1.8867924528301888E-5</v>
      </c>
      <c r="GB53" s="62">
        <f t="shared" ca="1" si="67"/>
        <v>60</v>
      </c>
      <c r="GC53" s="67"/>
      <c r="GD53" s="64"/>
      <c r="GE53" s="29"/>
      <c r="GF53" s="30"/>
      <c r="GG53" s="60">
        <f>IF(ISNA(VLOOKUP(GE53,[1]Settings!$B$6:$D$45,IF(GJ$4="Y",2,3),FALSE)+GF53*IF(GJ$4="Y",[1]Settings!$C$5,[1]Settings!$D$5)),0, VLOOKUP(GE53,[1]Settings!$B$6:$D$45,IF(GJ$4="Y",2,3),FALSE)+GF53*IF(GJ$4="Y",[1]Settings!$C$5,[1]Settings!$D$5))</f>
        <v>0</v>
      </c>
      <c r="GH53" s="61">
        <f t="shared" si="95"/>
        <v>0</v>
      </c>
      <c r="GI53" s="61">
        <f t="shared" ca="1" si="96"/>
        <v>1.8867924528301888E-5</v>
      </c>
      <c r="GJ53" s="62">
        <f t="shared" ca="1" si="68"/>
        <v>60</v>
      </c>
      <c r="GK53" s="67"/>
      <c r="GL53" s="64"/>
      <c r="GM53" s="29"/>
      <c r="GN53" s="30"/>
      <c r="GO53" s="60">
        <f>IF(ISNA(VLOOKUP(GM53,[1]Settings!$B$6:$D$45,IF(GR$4="Y",2,3),FALSE)+GN53*IF(GR$4="Y",[1]Settings!$C$5,[1]Settings!$D$5)),0, VLOOKUP(GM53,[1]Settings!$B$6:$D$45,IF(GR$4="Y",2,3),FALSE)+GN53*IF(GR$4="Y",[1]Settings!$C$5,[1]Settings!$D$5))</f>
        <v>0</v>
      </c>
      <c r="GP53" s="61">
        <f t="shared" si="123"/>
        <v>0</v>
      </c>
      <c r="GQ53" s="61">
        <f t="shared" ca="1" si="98"/>
        <v>1.8867924528301888E-5</v>
      </c>
      <c r="GR53" s="62">
        <f t="shared" ca="1" si="69"/>
        <v>58</v>
      </c>
      <c r="GS53" s="67"/>
      <c r="GT53" s="64"/>
      <c r="GU53" s="29"/>
      <c r="GV53" s="30"/>
      <c r="GW53" s="60">
        <f>IF(ISNA(VLOOKUP(GU53,[1]Settings!$B$6:$D$45,IF(GZ$4="Y",2,3),FALSE)+GV53*IF(GZ$4="Y",[1]Settings!$C$5,[1]Settings!$D$5)),0, VLOOKUP(GU53,[1]Settings!$B$6:$D$45,IF(GZ$4="Y",2,3),FALSE)+GV53*IF(GZ$4="Y",[1]Settings!$C$5,[1]Settings!$D$5))</f>
        <v>0</v>
      </c>
      <c r="GX53" s="61">
        <f t="shared" si="132"/>
        <v>0</v>
      </c>
      <c r="GY53" s="61">
        <f t="shared" ca="1" si="100"/>
        <v>1.8867924528301888E-5</v>
      </c>
      <c r="GZ53" s="65">
        <f t="shared" ca="1" si="70"/>
        <v>61</v>
      </c>
      <c r="HA53" s="66"/>
      <c r="HB53" s="64"/>
      <c r="HC53" s="29">
        <v>15</v>
      </c>
      <c r="HD53" s="30"/>
      <c r="HE53" s="60">
        <f>IF(ISNA(VLOOKUP(HC53,[1]Settings!$B$6:$D$45,IF(HH$4="Y",2,3),FALSE)+HD53*IF(HH$4="Y",[1]Settings!$C$5,[1]Settings!$D$5)),0, VLOOKUP(HC53,[1]Settings!$B$6:$D$45,IF(HH$4="Y",2,3),FALSE)+HD53*IF(HH$4="Y",[1]Settings!$C$5,[1]Settings!$D$5))</f>
        <v>6</v>
      </c>
      <c r="HF53" s="61">
        <f t="shared" si="71"/>
        <v>6</v>
      </c>
      <c r="HG53" s="61">
        <f t="shared" ca="1" si="101"/>
        <v>6.0000188679245285</v>
      </c>
      <c r="HH53" s="62">
        <f t="shared" ca="1" si="72"/>
        <v>31</v>
      </c>
      <c r="HI53" s="67"/>
      <c r="HJ53" s="64"/>
      <c r="HK53" s="29">
        <v>10</v>
      </c>
      <c r="HL53" s="30"/>
      <c r="HM53" s="60">
        <f>IF(ISNA(VLOOKUP(HK53,[1]Settings!$B$6:$D$45,IF(HP$4="Y",2,3),FALSE)+HL53*IF(HP$4="Y",[1]Settings!$C$5,[1]Settings!$D$5)),0, VLOOKUP(HK53,[1]Settings!$B$6:$D$45,IF(HP$4="Y",2,3),FALSE)+HL53*IF(HP$4="Y",[1]Settings!$C$5,[1]Settings!$D$5))</f>
        <v>11</v>
      </c>
      <c r="HN53" s="61">
        <f t="shared" si="73"/>
        <v>11</v>
      </c>
      <c r="HO53" s="61">
        <f t="shared" ca="1" si="102"/>
        <v>17.000018867924528</v>
      </c>
      <c r="HP53" s="62">
        <f t="shared" ca="1" si="74"/>
        <v>24</v>
      </c>
      <c r="HQ53" s="67"/>
      <c r="HR53" s="64"/>
      <c r="HS53" s="29">
        <v>3</v>
      </c>
      <c r="HT53" s="30"/>
      <c r="HU53" s="60">
        <f>IF(ISNA(VLOOKUP(HS53,[1]Settings!$B$6:$D$45,IF(HX$4="Y",2,3),FALSE)+HT53*IF(HX$4="Y",[1]Settings!$C$5,[1]Settings!$D$5)),0, VLOOKUP(HS53,[1]Settings!$B$6:$D$45,IF(HX$4="Y",2,3),FALSE)+HT53*IF(HX$4="Y",[1]Settings!$C$5,[1]Settings!$D$5))</f>
        <v>20</v>
      </c>
      <c r="HV53" s="61">
        <f t="shared" si="75"/>
        <v>20</v>
      </c>
      <c r="HW53" s="61">
        <f t="shared" ca="1" si="103"/>
        <v>37.000018867924524</v>
      </c>
      <c r="HX53" s="62">
        <f t="shared" ca="1" si="76"/>
        <v>9</v>
      </c>
      <c r="HY53" s="67"/>
      <c r="HZ53" s="64"/>
      <c r="IA53" s="29"/>
      <c r="IB53" s="30"/>
      <c r="IC53" s="60">
        <f>IF(ISNA(VLOOKUP(IA53,[1]Settings!$B$6:$D$45,IF(IF$4="Y",2,3),FALSE)+IB53*IF(IF$4="Y",[1]Settings!$C$5,[1]Settings!$D$5)),0, VLOOKUP(IA53,[1]Settings!$B$6:$D$45,IF(IF$4="Y",2,3),FALSE)+IB53*IF(IF$4="Y",[1]Settings!$C$5,[1]Settings!$D$5))</f>
        <v>0</v>
      </c>
      <c r="ID53" s="61">
        <f t="shared" si="128"/>
        <v>0</v>
      </c>
      <c r="IE53" s="61">
        <f t="shared" ca="1" si="104"/>
        <v>37.000018867924524</v>
      </c>
      <c r="IF53" s="62">
        <f t="shared" ca="1" si="78"/>
        <v>8</v>
      </c>
      <c r="IG53" s="66"/>
      <c r="IH53" s="64"/>
      <c r="II53" s="29">
        <v>5</v>
      </c>
      <c r="IJ53" s="30"/>
      <c r="IK53" s="60">
        <f>IF(ISNA(VLOOKUP(II53,[1]Settings!$B$6:$D$45,IF(IN$4="Y",2,3),FALSE)+IJ53*IF(IN$4="Y",[1]Settings!$C$5,[1]Settings!$D$5)),0, VLOOKUP(II53,[1]Settings!$B$6:$D$45,IF(IN$4="Y",2,3),FALSE)+IJ53*IF(IN$4="Y",[1]Settings!$C$5,[1]Settings!$D$5))</f>
        <v>16</v>
      </c>
      <c r="IL53" s="61">
        <f t="shared" si="125"/>
        <v>16</v>
      </c>
      <c r="IM53" s="61">
        <f t="shared" ca="1" si="105"/>
        <v>47.000018867924524</v>
      </c>
      <c r="IN53" s="62">
        <f t="shared" ca="1" si="80"/>
        <v>6</v>
      </c>
      <c r="IO53" s="67"/>
      <c r="IP53" s="64"/>
      <c r="IQ53" s="29"/>
      <c r="IR53" s="30"/>
      <c r="IS53" s="60">
        <f>IF(ISNA(VLOOKUP(IQ53,[1]Settings!$B$6:$D$45,IF(IV$4="Y",2,3),FALSE)+IR53*IF(IV$4="Y",[1]Settings!$C$5,[1]Settings!$D$5)),0, VLOOKUP(IQ53,[1]Settings!$B$6:$D$45,IF(IV$4="Y",2,3),FALSE)+IR53*IF(IV$4="Y",[1]Settings!$C$5,[1]Settings!$D$5))</f>
        <v>0</v>
      </c>
      <c r="IT53" s="61">
        <f t="shared" si="81"/>
        <v>0</v>
      </c>
      <c r="IU53" s="61">
        <f t="shared" ca="1" si="106"/>
        <v>36.000018867924524</v>
      </c>
      <c r="IV53" s="62">
        <f t="shared" ca="1" si="82"/>
        <v>7</v>
      </c>
      <c r="IW53" s="67"/>
      <c r="IX53" s="64"/>
      <c r="IY53" s="29">
        <v>15</v>
      </c>
      <c r="IZ53" s="30"/>
      <c r="JA53" s="60">
        <f>IF(ISNA(VLOOKUP(IY53,[1]Settings!$B$6:$D$45,IF(JD$4="Y",2,3),FALSE)+IZ53*IF(JD$4="Y",[1]Settings!$C$5,[1]Settings!$D$5)),0, VLOOKUP(IY53,[1]Settings!$B$6:$D$45,IF(JD$4="Y",2,3),FALSE)+IZ53*IF(JD$4="Y",[1]Settings!$C$5,[1]Settings!$D$5))</f>
        <v>6</v>
      </c>
      <c r="JB53" s="61">
        <f t="shared" si="129"/>
        <v>6</v>
      </c>
      <c r="JC53" s="61">
        <f t="shared" ca="1" si="107"/>
        <v>22.000018867924524</v>
      </c>
      <c r="JD53" s="62">
        <f t="shared" ca="1" si="84"/>
        <v>16</v>
      </c>
      <c r="JE53" s="67"/>
      <c r="JF53" s="64"/>
      <c r="JG53" s="29">
        <v>12</v>
      </c>
      <c r="JH53" s="30"/>
      <c r="JI53" s="60">
        <f>IF(ISNA(VLOOKUP(JG53,[1]Settings!$B$6:$D$45,IF(JL$4="Y",2,3),FALSE)+JH53*IF(JL$4="Y",[1]Settings!$C$5,[1]Settings!$D$5)),0, VLOOKUP(JG53,[1]Settings!$B$6:$D$45,IF(JL$4="Y",2,3),FALSE)+JH53*IF(JL$4="Y",[1]Settings!$C$5,[1]Settings!$D$5))</f>
        <v>9</v>
      </c>
      <c r="JJ53" s="61">
        <f t="shared" si="130"/>
        <v>9</v>
      </c>
      <c r="JK53" s="61">
        <f t="shared" ca="1" si="108"/>
        <v>31.000018867924524</v>
      </c>
      <c r="JL53" s="62">
        <f t="shared" ca="1" si="86"/>
        <v>10</v>
      </c>
    </row>
    <row r="54" spans="1:272">
      <c r="A54" s="59" t="s">
        <v>134</v>
      </c>
      <c r="B54" s="59"/>
      <c r="D54" s="30"/>
      <c r="E54" s="60">
        <f>IF(ISNA(VLOOKUP(C54,[1]Settings!$B$6:$D$45,IF(H$4="Y",2,3),FALSE)+D54*IF(H$4="Y",[1]Settings!$C$5,[1]Settings!$D$5)),0, VLOOKUP(C54,[1]Settings!$B$6:$D$45,IF(H$4="Y",2,3),FALSE)+D54*IF(H$4="Y",[1]Settings!$C$5,[1]Settings!$D$5))</f>
        <v>0</v>
      </c>
      <c r="F54" s="61">
        <f t="shared" si="0"/>
        <v>0</v>
      </c>
      <c r="G54" s="61">
        <f t="shared" si="1"/>
        <v>1.8518518518518518E-5</v>
      </c>
      <c r="H54" s="62">
        <f t="shared" si="2"/>
        <v>54</v>
      </c>
      <c r="I54" s="63" t="str">
        <f t="shared" si="3"/>
        <v/>
      </c>
      <c r="J54" s="64">
        <f ca="1">VLOOKUP(OFFSET(J54,0,-2),[1]Settings!$F$8:$G$27,2)</f>
        <v>0</v>
      </c>
      <c r="L54" s="30"/>
      <c r="M54" s="60">
        <f>IF(ISNA(VLOOKUP(K54,[1]Settings!$B$6:$D$45,IF(P$4="Y",2,3),FALSE)+L54*IF(P$4="Y",[1]Settings!$C$5,[1]Settings!$D$5)),0, VLOOKUP(K54,[1]Settings!$B$6:$D$45,IF(P$4="Y",2,3),FALSE)+L54*IF(P$4="Y",[1]Settings!$C$5,[1]Settings!$D$5))</f>
        <v>0</v>
      </c>
      <c r="N54" s="61">
        <f t="shared" si="4"/>
        <v>0</v>
      </c>
      <c r="O54" s="61">
        <f t="shared" ca="1" si="5"/>
        <v>1.8518518518518518E-5</v>
      </c>
      <c r="P54" s="62">
        <f t="shared" ca="1" si="6"/>
        <v>54</v>
      </c>
      <c r="Q54" s="63" t="str">
        <f t="shared" si="7"/>
        <v/>
      </c>
      <c r="R54" s="64">
        <f ca="1">VLOOKUP(OFFSET(R54,0,-2),[1]Settings!$F$8:$G$27,2)</f>
        <v>0</v>
      </c>
      <c r="T54" s="30"/>
      <c r="U54" s="60">
        <f>IF(ISNA(VLOOKUP(S54,[1]Settings!$B$6:$D$45,IF(X$4="Y",2,3),FALSE)+T54*IF(X$4="Y",[1]Settings!$C$5,[1]Settings!$D$5)),0, VLOOKUP(S54,[1]Settings!$B$6:$D$45,IF(X$4="Y",2,3),FALSE)+T54*IF(X$4="Y",[1]Settings!$C$5,[1]Settings!$D$5))</f>
        <v>0</v>
      </c>
      <c r="V54" s="61">
        <f t="shared" si="8"/>
        <v>0</v>
      </c>
      <c r="W54" s="61">
        <f t="shared" ca="1" si="9"/>
        <v>1.8518518518518518E-5</v>
      </c>
      <c r="X54" s="62">
        <f t="shared" ca="1" si="10"/>
        <v>55</v>
      </c>
      <c r="Y54" s="63" t="str">
        <f t="shared" si="11"/>
        <v/>
      </c>
      <c r="Z54" s="64">
        <f ca="1">VLOOKUP(OFFSET(Z54,0,-2),[1]Settings!$F$8:$G$27,2)</f>
        <v>0</v>
      </c>
      <c r="AB54" s="30"/>
      <c r="AC54" s="60">
        <f>IF(ISNA(VLOOKUP(AA54,[1]Settings!$B$6:$D$45,IF(AF$4="Y",2,3),FALSE)+AB54*IF(AF$4="Y",[1]Settings!$C$5,[1]Settings!$D$5)),0, VLOOKUP(AA54,[1]Settings!$B$6:$D$45,IF(AF$4="Y",2,3),FALSE)+AB54*IF(AF$4="Y",[1]Settings!$C$5,[1]Settings!$D$5))</f>
        <v>0</v>
      </c>
      <c r="AD54" s="61">
        <f t="shared" si="12"/>
        <v>0</v>
      </c>
      <c r="AE54" s="61">
        <f t="shared" ca="1" si="13"/>
        <v>1.8518518518518518E-5</v>
      </c>
      <c r="AF54" s="62">
        <f t="shared" ca="1" si="14"/>
        <v>56</v>
      </c>
      <c r="AG54" s="63" t="str">
        <f t="shared" si="15"/>
        <v/>
      </c>
      <c r="AH54" s="64">
        <f ca="1">VLOOKUP(OFFSET(AH54,0,-2),[1]Settings!$F$8:$G$27,2)</f>
        <v>0</v>
      </c>
      <c r="AJ54" s="30"/>
      <c r="AK54" s="60">
        <f>IF(ISNA(VLOOKUP(AI54,[1]Settings!$B$6:$D$45,IF(AN$4="Y",2,3),FALSE)+AJ54*IF(AN$4="Y",[1]Settings!$C$5,[1]Settings!$D$5)),0, VLOOKUP(AI54,[1]Settings!$B$6:$D$45,IF(AN$4="Y",2,3),FALSE)+AJ54*IF(AN$4="Y",[1]Settings!$C$5,[1]Settings!$D$5))</f>
        <v>0</v>
      </c>
      <c r="AL54" s="61">
        <f t="shared" si="16"/>
        <v>0</v>
      </c>
      <c r="AM54" s="61">
        <f t="shared" ca="1" si="17"/>
        <v>1.8518518518518518E-5</v>
      </c>
      <c r="AN54" s="62">
        <f t="shared" ca="1" si="18"/>
        <v>56</v>
      </c>
      <c r="AO54" s="63" t="str">
        <f t="shared" si="19"/>
        <v/>
      </c>
      <c r="AP54" s="64">
        <f ca="1">VLOOKUP(OFFSET(AP54,0,-2),[1]Settings!$F$8:$G$27,2)</f>
        <v>0</v>
      </c>
      <c r="AR54" s="30"/>
      <c r="AS54" s="60">
        <f>IF(ISNA(VLOOKUP(AQ54,[1]Settings!$B$6:$D$45,IF(AV$4="Y",2,3),FALSE)+AR54*IF(AV$4="Y",[1]Settings!$C$5,[1]Settings!$D$5)),0, VLOOKUP(AQ54,[1]Settings!$B$6:$D$45,IF(AV$4="Y",2,3),FALSE)+AR54*IF(AV$4="Y",[1]Settings!$C$5,[1]Settings!$D$5))</f>
        <v>0</v>
      </c>
      <c r="AT54" s="61">
        <f t="shared" si="20"/>
        <v>0</v>
      </c>
      <c r="AU54" s="61">
        <f t="shared" ca="1" si="21"/>
        <v>1.8518518518518518E-5</v>
      </c>
      <c r="AV54" s="62">
        <f t="shared" ca="1" si="22"/>
        <v>56</v>
      </c>
      <c r="AW54" s="63" t="str">
        <f t="shared" si="23"/>
        <v/>
      </c>
      <c r="AX54" s="64">
        <f ca="1">VLOOKUP(OFFSET(AX54,0,-2),[1]Settings!$F$8:$G$27,2)</f>
        <v>0</v>
      </c>
      <c r="AZ54" s="30"/>
      <c r="BA54" s="60">
        <f>IF(ISNA(VLOOKUP(AY54,[1]Settings!$B$6:$D$45,IF(BD$4="Y",2,3),FALSE)+AZ54*IF(BD$4="Y",[1]Settings!$C$5,[1]Settings!$D$5)),0, VLOOKUP(AY54,[1]Settings!$B$6:$D$45,IF(BD$4="Y",2,3),FALSE)+AZ54*IF(BD$4="Y",[1]Settings!$C$5,[1]Settings!$D$5))</f>
        <v>0</v>
      </c>
      <c r="BB54" s="61">
        <f t="shared" si="24"/>
        <v>0</v>
      </c>
      <c r="BC54" s="61">
        <f t="shared" ca="1" si="25"/>
        <v>1.8518518518518518E-5</v>
      </c>
      <c r="BD54" s="62">
        <f t="shared" ca="1" si="26"/>
        <v>56</v>
      </c>
      <c r="BE54" s="63" t="str">
        <f t="shared" si="27"/>
        <v/>
      </c>
      <c r="BF54" s="64">
        <f ca="1">VLOOKUP(OFFSET(BF54,0,-2),[1]Settings!$F$8:$G$27,2)</f>
        <v>0</v>
      </c>
      <c r="BH54" s="30"/>
      <c r="BI54" s="60">
        <f>IF(ISNA(VLOOKUP(BG54,[1]Settings!$B$6:$D$45,IF(BL$4="Y",2,3),FALSE)+BH54*IF(BL$4="Y",[1]Settings!$C$5,[1]Settings!$D$5)),0, VLOOKUP(BG54,[1]Settings!$B$6:$D$45,IF(BL$4="Y",2,3),FALSE)+BH54*IF(BL$4="Y",[1]Settings!$C$5,[1]Settings!$D$5))</f>
        <v>0</v>
      </c>
      <c r="BJ54" s="61">
        <f t="shared" si="28"/>
        <v>0</v>
      </c>
      <c r="BK54" s="61">
        <f t="shared" ca="1" si="29"/>
        <v>1.8518518518518518E-5</v>
      </c>
      <c r="BL54" s="62">
        <f t="shared" ca="1" si="30"/>
        <v>57</v>
      </c>
      <c r="BM54" s="63" t="str">
        <f t="shared" si="31"/>
        <v/>
      </c>
      <c r="BN54" s="64">
        <f ca="1">VLOOKUP(OFFSET(BN54,0,-2),[1]Settings!$F$8:$G$27,2)</f>
        <v>0</v>
      </c>
      <c r="BP54" s="30"/>
      <c r="BQ54" s="60">
        <f>IF(ISNA(VLOOKUP(BO54,[1]Settings!$B$6:$D$45,IF(BT$4="Y",2,3),FALSE)+BP54*IF(BT$4="Y",[1]Settings!$C$5,[1]Settings!$D$5)),0, VLOOKUP(BO54,[1]Settings!$B$6:$D$45,IF(BT$4="Y",2,3),FALSE)+BP54*IF(BT$4="Y",[1]Settings!$C$5,[1]Settings!$D$5))</f>
        <v>0</v>
      </c>
      <c r="BR54" s="61">
        <f t="shared" si="32"/>
        <v>0</v>
      </c>
      <c r="BS54" s="61">
        <f t="shared" ca="1" si="33"/>
        <v>1.8518518518518518E-5</v>
      </c>
      <c r="BT54" s="62">
        <f t="shared" ca="1" si="34"/>
        <v>58</v>
      </c>
      <c r="BU54" s="63" t="str">
        <f t="shared" si="35"/>
        <v/>
      </c>
      <c r="BV54" s="64">
        <f ca="1">VLOOKUP(OFFSET(BV54,0,-2),[1]Settings!$F$8:$G$27,2)</f>
        <v>0</v>
      </c>
      <c r="BX54" s="30"/>
      <c r="BY54" s="60">
        <f>IF(ISNA(VLOOKUP(BW54,[1]Settings!$B$6:$D$45,IF(CB$4="Y",2,3),FALSE)+BX54*IF(CB$4="Y",[1]Settings!$C$5,[1]Settings!$D$5)),0, VLOOKUP(BW54,[1]Settings!$B$6:$D$45,IF(CB$4="Y",2,3),FALSE)+BX54*IF(CB$4="Y",[1]Settings!$C$5,[1]Settings!$D$5))</f>
        <v>0</v>
      </c>
      <c r="BZ54" s="61">
        <f t="shared" si="36"/>
        <v>0</v>
      </c>
      <c r="CA54" s="61">
        <f t="shared" ca="1" si="37"/>
        <v>1.8518518518518518E-5</v>
      </c>
      <c r="CB54" s="62">
        <f t="shared" ca="1" si="38"/>
        <v>60</v>
      </c>
      <c r="CC54" s="63" t="str">
        <f t="shared" si="39"/>
        <v/>
      </c>
      <c r="CD54" s="64">
        <f ca="1">VLOOKUP(OFFSET(CD54,0,-2),[1]Settings!$F$8:$G$27,2)</f>
        <v>0</v>
      </c>
      <c r="CF54" s="30"/>
      <c r="CG54" s="60">
        <f>IF(ISNA(VLOOKUP(CE54,[1]Settings!$B$6:$D$45,IF(CJ$4="Y",2,3),FALSE)+CF54*IF(CJ$4="Y",[1]Settings!$C$5,[1]Settings!$D$5)),0, VLOOKUP(CE54,[1]Settings!$B$6:$D$45,IF(CJ$4="Y",2,3),FALSE)+CF54*IF(CJ$4="Y",[1]Settings!$C$5,[1]Settings!$D$5))</f>
        <v>0</v>
      </c>
      <c r="CH54" s="61">
        <f t="shared" si="40"/>
        <v>0</v>
      </c>
      <c r="CI54" s="61">
        <f t="shared" ca="1" si="41"/>
        <v>1.8518518518518518E-5</v>
      </c>
      <c r="CJ54" s="65">
        <f t="shared" ca="1" si="42"/>
        <v>63</v>
      </c>
      <c r="CK54" s="66" t="str">
        <f t="shared" si="131"/>
        <v/>
      </c>
      <c r="CL54" s="64">
        <f ca="1">VLOOKUP(OFFSET(CL54,0,-2),[1]Settings!$J$8:$K$27,2)</f>
        <v>0</v>
      </c>
      <c r="CN54" s="30"/>
      <c r="CO54" s="60">
        <f>IF(ISNA(VLOOKUP(CM54,[1]Settings!$B$6:$D$45,IF(CR$4="Y",2,3),FALSE)+CN54*IF(CR$4="Y",[1]Settings!$C$5,[1]Settings!$D$5)),0, VLOOKUP(CM54,[1]Settings!$B$6:$D$45,IF(CR$4="Y",2,3),FALSE)+CN54*IF(CR$4="Y",[1]Settings!$C$5,[1]Settings!$D$5))</f>
        <v>0</v>
      </c>
      <c r="CP54" s="61">
        <f t="shared" ca="1" si="43"/>
        <v>0</v>
      </c>
      <c r="CQ54" s="61">
        <f t="shared" ca="1" si="44"/>
        <v>1.8518518518518518E-5</v>
      </c>
      <c r="CR54" s="65">
        <f t="shared" ca="1" si="45"/>
        <v>64</v>
      </c>
      <c r="CS54" s="63" t="s">
        <v>93</v>
      </c>
      <c r="CT54" s="64">
        <f ca="1">VLOOKUP(OFFSET(CT54,0,-2),[1]Settings!$J$8:$K$27,2)</f>
        <v>0</v>
      </c>
      <c r="CU54" s="29">
        <v>11</v>
      </c>
      <c r="CV54" s="30"/>
      <c r="CW54" s="60">
        <f>IF(ISNA(VLOOKUP(CU54,[1]Settings!$B$6:$D$45,IF(CZ$4="Y",2,3),FALSE)+CV54*IF(CZ$4="Y",[1]Settings!$C$5,[1]Settings!$D$5)),0, VLOOKUP(CU54,[1]Settings!$B$6:$D$45,IF(CZ$4="Y",2,3),FALSE)+CV54*IF(CZ$4="Y",[1]Settings!$C$5,[1]Settings!$D$5))</f>
        <v>10</v>
      </c>
      <c r="CX54" s="61">
        <f t="shared" ca="1" si="46"/>
        <v>7.2000000000000011</v>
      </c>
      <c r="CY54" s="61">
        <f t="shared" ca="1" si="47"/>
        <v>7.2000185185185197</v>
      </c>
      <c r="CZ54" s="62">
        <f t="shared" ca="1" si="48"/>
        <v>22</v>
      </c>
      <c r="DA54" s="63"/>
      <c r="DB54" s="64">
        <f ca="1">VLOOKUP(OFFSET(DB54,0,-2),[1]Settings!$J$8:$K$27,2)</f>
        <v>0</v>
      </c>
      <c r="DC54" s="29"/>
      <c r="DD54" s="30"/>
      <c r="DE54" s="60">
        <f>IF(ISNA(VLOOKUP(DC54,[1]Settings!$B$6:$D$45,IF(DH$4="Y",2,3),FALSE)+DD54*IF(DH$4="Y",[1]Settings!$C$5,[1]Settings!$D$5)),0, VLOOKUP(DC54,[1]Settings!$B$6:$D$45,IF(DH$4="Y",2,3),FALSE)+DD54*IF(DH$4="Y",[1]Settings!$C$5,[1]Settings!$D$5))</f>
        <v>0</v>
      </c>
      <c r="DF54" s="61">
        <f t="shared" ca="1" si="49"/>
        <v>0</v>
      </c>
      <c r="DG54" s="61">
        <f t="shared" ca="1" si="50"/>
        <v>7.2000185185185197</v>
      </c>
      <c r="DH54" s="62">
        <f t="shared" ca="1" si="51"/>
        <v>23</v>
      </c>
      <c r="DI54" s="63"/>
      <c r="DJ54" s="64">
        <f ca="1">VLOOKUP(OFFSET(DJ54,0,-2),[1]Settings!$J$8:$K$27,2)</f>
        <v>0</v>
      </c>
      <c r="DK54" s="29"/>
      <c r="DL54" s="30"/>
      <c r="DM54" s="60">
        <f>IF(ISNA(VLOOKUP(DK54,[1]Settings!$B$6:$D$45,IF(DP$4="Y",2,3),FALSE)+DL54*IF(DP$4="Y",[1]Settings!$C$5,[1]Settings!$D$5)),0, VLOOKUP(DK54,[1]Settings!$B$6:$D$45,IF(DP$4="Y",2,3),FALSE)+DL54*IF(DP$4="Y",[1]Settings!$C$5,[1]Settings!$D$5))</f>
        <v>0</v>
      </c>
      <c r="DN54" s="61">
        <f t="shared" ca="1" si="52"/>
        <v>0</v>
      </c>
      <c r="DO54" s="61">
        <f t="shared" ca="1" si="53"/>
        <v>7.2000185185185197</v>
      </c>
      <c r="DP54" s="62">
        <f t="shared" ca="1" si="54"/>
        <v>28</v>
      </c>
      <c r="DQ54" s="63"/>
      <c r="DR54" s="64">
        <f ca="1">VLOOKUP(OFFSET(DR54,0,-2),[1]Settings!$J$8:$K$27,2)</f>
        <v>0</v>
      </c>
      <c r="DS54" s="29"/>
      <c r="DT54" s="30"/>
      <c r="DU54" s="60">
        <f>IF(ISNA(VLOOKUP(DS54,[1]Settings!$B$6:$D$45,IF(DX$4="Y",2,3),FALSE)+DT54*IF(DX$4="Y",[1]Settings!$C$5,[1]Settings!$D$5)),0, VLOOKUP(DS54,[1]Settings!$B$6:$D$45,IF(DX$4="Y",2,3),FALSE)+DT54*IF(DX$4="Y",[1]Settings!$C$5,[1]Settings!$D$5))</f>
        <v>0</v>
      </c>
      <c r="DV54" s="61">
        <f t="shared" ca="1" si="55"/>
        <v>0</v>
      </c>
      <c r="DW54" s="61">
        <f t="shared" ca="1" si="87"/>
        <v>7.2000185185185197</v>
      </c>
      <c r="DX54" s="62">
        <f t="shared" ca="1" si="56"/>
        <v>28</v>
      </c>
      <c r="DY54" s="63"/>
      <c r="DZ54" s="64">
        <f ca="1">VLOOKUP(OFFSET(DZ54,0,-2),[1]Settings!$J$8:$K$27,2)</f>
        <v>0</v>
      </c>
      <c r="EA54" s="29"/>
      <c r="EB54" s="30"/>
      <c r="EC54" s="60">
        <f>IF(ISNA(VLOOKUP(EA54,[1]Settings!$B$6:$D$45,IF(EF$4="Y",2,3),FALSE)+EB54*IF(EF$4="Y",[1]Settings!$C$5,[1]Settings!$D$5)),0, VLOOKUP(EA54,[1]Settings!$B$6:$D$45,IF(EF$4="Y",2,3),FALSE)+EB54*IF(EF$4="Y",[1]Settings!$C$5,[1]Settings!$D$5))</f>
        <v>0</v>
      </c>
      <c r="ED54" s="61">
        <f t="shared" ca="1" si="88"/>
        <v>0</v>
      </c>
      <c r="EE54" s="61">
        <f t="shared" ca="1" si="57"/>
        <v>7.2000185185185197</v>
      </c>
      <c r="EF54" s="65">
        <f t="shared" ca="1" si="58"/>
        <v>29</v>
      </c>
      <c r="EG54" s="66"/>
      <c r="EH54" s="64">
        <f ca="1">VLOOKUP(OFFSET(EH54,0,-2),[1]Settings!$J$8:$K$27,2)</f>
        <v>0</v>
      </c>
      <c r="EI54" s="29">
        <v>13</v>
      </c>
      <c r="EJ54" s="30"/>
      <c r="EK54" s="60">
        <f>IF(ISNA(VLOOKUP(EI54,[1]Settings!$B$6:$D$45,IF(EN$4="Y",2,3),FALSE)+EJ54*IF(EN$4="Y",[1]Settings!$C$5,[1]Settings!$D$5)),0, VLOOKUP(EI54,[1]Settings!$B$6:$D$45,IF(EN$4="Y",2,3),FALSE)+EJ54*IF(EN$4="Y",[1]Settings!$C$5,[1]Settings!$D$5))</f>
        <v>8</v>
      </c>
      <c r="EL54" s="61">
        <f t="shared" ca="1" si="89"/>
        <v>6.7999999999999989</v>
      </c>
      <c r="EM54" s="61">
        <f t="shared" ca="1" si="115"/>
        <v>6.8000185185185185</v>
      </c>
      <c r="EN54" s="65">
        <f t="shared" ca="1" si="59"/>
        <v>30</v>
      </c>
      <c r="EO54" s="63"/>
      <c r="EP54" s="64">
        <f ca="1">VLOOKUP(OFFSET(EP54,0,-2),[1]Settings!$J$8:$K$27,2)</f>
        <v>0</v>
      </c>
      <c r="EQ54" s="29"/>
      <c r="ER54" s="30"/>
      <c r="ES54" s="60">
        <f>IF(ISNA(VLOOKUP(EQ54,[1]Settings!$B$6:$D$45,IF(EV$4="Y",2,3),FALSE)+ER54*IF(EV$4="Y",[1]Settings!$C$5,[1]Settings!$D$5)),0, VLOOKUP(EQ54,[1]Settings!$B$6:$D$45,IF(EV$4="Y",2,3),FALSE)+ER54*IF(EV$4="Y",[1]Settings!$C$5,[1]Settings!$D$5))</f>
        <v>0</v>
      </c>
      <c r="ET54" s="61">
        <f t="shared" ca="1" si="60"/>
        <v>0</v>
      </c>
      <c r="EU54" s="61">
        <f t="shared" ca="1" si="90"/>
        <v>6.8000185185185185</v>
      </c>
      <c r="EV54" s="62">
        <f t="shared" ca="1" si="61"/>
        <v>31</v>
      </c>
      <c r="EW54" s="63"/>
      <c r="EX54" s="64">
        <f ca="1">VLOOKUP(OFFSET(EX54,0,-2),[1]Settings!$J$8:$K$27,2)</f>
        <v>0</v>
      </c>
      <c r="EY54" s="29"/>
      <c r="EZ54" s="30"/>
      <c r="FA54" s="60">
        <f>IF(ISNA(VLOOKUP(EY54,[1]Settings!$B$6:$D$45,IF(FD$4="Y",2,3),FALSE)+EZ54*IF(FD$4="Y",[1]Settings!$C$5,[1]Settings!$D$5)),0, VLOOKUP(EY54,[1]Settings!$B$6:$D$45,IF(FD$4="Y",2,3),FALSE)+EZ54*IF(FD$4="Y",[1]Settings!$C$5,[1]Settings!$D$5))</f>
        <v>0</v>
      </c>
      <c r="FB54" s="61">
        <f t="shared" ca="1" si="118"/>
        <v>0</v>
      </c>
      <c r="FC54" s="61">
        <f t="shared" ca="1" si="91"/>
        <v>6.8000185185185185</v>
      </c>
      <c r="FD54" s="62">
        <f t="shared" ca="1" si="63"/>
        <v>30</v>
      </c>
      <c r="FE54" s="63"/>
      <c r="FF54" s="64">
        <f ca="1">VLOOKUP(OFFSET(FF54,0,-2),[1]Settings!$J$8:$K$27,2)</f>
        <v>0</v>
      </c>
      <c r="FG54" s="29"/>
      <c r="FH54" s="30"/>
      <c r="FI54" s="60">
        <f>IF(ISNA(VLOOKUP(FG54,[1]Settings!$B$6:$D$45,IF(FL$4="Y",2,3),FALSE)+FH54*IF(FL$4="Y",[1]Settings!$C$5,[1]Settings!$D$5)),0, VLOOKUP(FG54,[1]Settings!$B$6:$D$45,IF(FL$4="Y",2,3),FALSE)+FH54*IF(FL$4="Y",[1]Settings!$C$5,[1]Settings!$D$5))</f>
        <v>0</v>
      </c>
      <c r="FJ54" s="61">
        <f t="shared" ca="1" si="117"/>
        <v>0</v>
      </c>
      <c r="FK54" s="61">
        <f t="shared" ca="1" si="116"/>
        <v>6.8000185185185185</v>
      </c>
      <c r="FL54" s="62">
        <f t="shared" ca="1" si="64"/>
        <v>30</v>
      </c>
      <c r="FM54" s="66"/>
      <c r="FN54" s="64">
        <f ca="1">VLOOKUP(OFFSET(FN54,0,-2),[1]Settings!$J$8:$K$27,2)</f>
        <v>0</v>
      </c>
      <c r="FO54" s="29"/>
      <c r="FP54" s="30"/>
      <c r="FQ54" s="60">
        <f>IF(ISNA(VLOOKUP(FO54,[1]Settings!$B$6:$D$45,IF(FT$4="Y",2,3),FALSE)+FP54*IF(FT$4="Y",[1]Settings!$C$5,[1]Settings!$D$5)),0, VLOOKUP(FO54,[1]Settings!$B$6:$D$45,IF(FT$4="Y",2,3),FALSE)+FP54*IF(FT$4="Y",[1]Settings!$C$5,[1]Settings!$D$5))</f>
        <v>0</v>
      </c>
      <c r="FR54" s="61">
        <f t="shared" ca="1" si="65"/>
        <v>0</v>
      </c>
      <c r="FS54" s="61">
        <f t="shared" ca="1" si="92"/>
        <v>6.8000185185185185</v>
      </c>
      <c r="FT54" s="62">
        <f t="shared" ca="1" si="66"/>
        <v>29</v>
      </c>
      <c r="FU54" s="67"/>
      <c r="FV54" s="64"/>
      <c r="FW54" s="29"/>
      <c r="FX54" s="30"/>
      <c r="FY54" s="60">
        <f>IF(ISNA(VLOOKUP(FW54,[1]Settings!$B$6:$D$45,IF(GB$4="Y",2,3),FALSE)+FX54*IF(GB$4="Y",[1]Settings!$C$5,[1]Settings!$D$5)),0, VLOOKUP(FW54,[1]Settings!$B$6:$D$45,IF(GB$4="Y",2,3),FALSE)+FX54*IF(GB$4="Y",[1]Settings!$C$5,[1]Settings!$D$5))</f>
        <v>0</v>
      </c>
      <c r="FZ54" s="61">
        <f t="shared" si="93"/>
        <v>0</v>
      </c>
      <c r="GA54" s="61">
        <f t="shared" ca="1" si="94"/>
        <v>1.8518518519528016E-5</v>
      </c>
      <c r="GB54" s="62">
        <f t="shared" ca="1" si="67"/>
        <v>61</v>
      </c>
      <c r="GC54" s="67"/>
      <c r="GD54" s="64"/>
      <c r="GE54" s="29"/>
      <c r="GF54" s="30"/>
      <c r="GG54" s="60">
        <f>IF(ISNA(VLOOKUP(GE54,[1]Settings!$B$6:$D$45,IF(GJ$4="Y",2,3),FALSE)+GF54*IF(GJ$4="Y",[1]Settings!$C$5,[1]Settings!$D$5)),0, VLOOKUP(GE54,[1]Settings!$B$6:$D$45,IF(GJ$4="Y",2,3),FALSE)+GF54*IF(GJ$4="Y",[1]Settings!$C$5,[1]Settings!$D$5))</f>
        <v>0</v>
      </c>
      <c r="GH54" s="61">
        <f t="shared" si="95"/>
        <v>0</v>
      </c>
      <c r="GI54" s="61">
        <f t="shared" ca="1" si="96"/>
        <v>1.8518518519528016E-5</v>
      </c>
      <c r="GJ54" s="62">
        <f t="shared" ca="1" si="68"/>
        <v>61</v>
      </c>
      <c r="GK54" s="67"/>
      <c r="GL54" s="64"/>
      <c r="GM54" s="29"/>
      <c r="GN54" s="30"/>
      <c r="GO54" s="60">
        <f>IF(ISNA(VLOOKUP(GM54,[1]Settings!$B$6:$D$45,IF(GR$4="Y",2,3),FALSE)+GN54*IF(GR$4="Y",[1]Settings!$C$5,[1]Settings!$D$5)),0, VLOOKUP(GM54,[1]Settings!$B$6:$D$45,IF(GR$4="Y",2,3),FALSE)+GN54*IF(GR$4="Y",[1]Settings!$C$5,[1]Settings!$D$5))</f>
        <v>0</v>
      </c>
      <c r="GP54" s="61">
        <f t="shared" si="123"/>
        <v>0</v>
      </c>
      <c r="GQ54" s="61">
        <f t="shared" ca="1" si="98"/>
        <v>1.8518518519528016E-5</v>
      </c>
      <c r="GR54" s="62">
        <f t="shared" ca="1" si="69"/>
        <v>59</v>
      </c>
      <c r="GS54" s="67"/>
      <c r="GT54" s="64"/>
      <c r="GU54" s="29"/>
      <c r="GV54" s="30"/>
      <c r="GW54" s="60">
        <f>IF(ISNA(VLOOKUP(GU54,[1]Settings!$B$6:$D$45,IF(GZ$4="Y",2,3),FALSE)+GV54*IF(GZ$4="Y",[1]Settings!$C$5,[1]Settings!$D$5)),0, VLOOKUP(GU54,[1]Settings!$B$6:$D$45,IF(GZ$4="Y",2,3),FALSE)+GV54*IF(GZ$4="Y",[1]Settings!$C$5,[1]Settings!$D$5))</f>
        <v>0</v>
      </c>
      <c r="GX54" s="61">
        <f t="shared" si="132"/>
        <v>0</v>
      </c>
      <c r="GY54" s="61">
        <f t="shared" ca="1" si="100"/>
        <v>1.8518518519528016E-5</v>
      </c>
      <c r="GZ54" s="65">
        <f t="shared" ca="1" si="70"/>
        <v>62</v>
      </c>
      <c r="HA54" s="66"/>
      <c r="HB54" s="64"/>
      <c r="HC54" s="29"/>
      <c r="HD54" s="30"/>
      <c r="HE54" s="60">
        <f>IF(ISNA(VLOOKUP(HC54,[1]Settings!$B$6:$D$45,IF(HH$4="Y",2,3),FALSE)+HD54*IF(HH$4="Y",[1]Settings!$C$5,[1]Settings!$D$5)),0, VLOOKUP(HC54,[1]Settings!$B$6:$D$45,IF(HH$4="Y",2,3),FALSE)+HD54*IF(HH$4="Y",[1]Settings!$C$5,[1]Settings!$D$5))</f>
        <v>0</v>
      </c>
      <c r="HF54" s="61">
        <f t="shared" si="71"/>
        <v>0</v>
      </c>
      <c r="HG54" s="61">
        <f t="shared" ca="1" si="101"/>
        <v>1.8518518519528016E-5</v>
      </c>
      <c r="HH54" s="62">
        <f t="shared" ca="1" si="72"/>
        <v>60</v>
      </c>
      <c r="HI54" s="67"/>
      <c r="HJ54" s="64"/>
      <c r="HK54" s="29"/>
      <c r="HL54" s="30"/>
      <c r="HM54" s="60">
        <f>IF(ISNA(VLOOKUP(HK54,[1]Settings!$B$6:$D$45,IF(HP$4="Y",2,3),FALSE)+HL54*IF(HP$4="Y",[1]Settings!$C$5,[1]Settings!$D$5)),0, VLOOKUP(HK54,[1]Settings!$B$6:$D$45,IF(HP$4="Y",2,3),FALSE)+HL54*IF(HP$4="Y",[1]Settings!$C$5,[1]Settings!$D$5))</f>
        <v>0</v>
      </c>
      <c r="HN54" s="61">
        <f t="shared" si="73"/>
        <v>0</v>
      </c>
      <c r="HO54" s="61">
        <f t="shared" ca="1" si="102"/>
        <v>1.8518518519528016E-5</v>
      </c>
      <c r="HP54" s="62">
        <f t="shared" ca="1" si="74"/>
        <v>60</v>
      </c>
      <c r="HQ54" s="67"/>
      <c r="HR54" s="64"/>
      <c r="HS54" s="29"/>
      <c r="HT54" s="30"/>
      <c r="HU54" s="60">
        <f>IF(ISNA(VLOOKUP(HS54,[1]Settings!$B$6:$D$45,IF(HX$4="Y",2,3),FALSE)+HT54*IF(HX$4="Y",[1]Settings!$C$5,[1]Settings!$D$5)),0, VLOOKUP(HS54,[1]Settings!$B$6:$D$45,IF(HX$4="Y",2,3),FALSE)+HT54*IF(HX$4="Y",[1]Settings!$C$5,[1]Settings!$D$5))</f>
        <v>0</v>
      </c>
      <c r="HV54" s="61">
        <f t="shared" si="75"/>
        <v>0</v>
      </c>
      <c r="HW54" s="61">
        <f t="shared" ca="1" si="103"/>
        <v>1.8518518519528016E-5</v>
      </c>
      <c r="HX54" s="62">
        <f t="shared" ca="1" si="76"/>
        <v>62</v>
      </c>
      <c r="HY54" s="67"/>
      <c r="HZ54" s="64"/>
      <c r="IA54" s="29"/>
      <c r="IB54" s="30"/>
      <c r="IC54" s="60">
        <f>IF(ISNA(VLOOKUP(IA54,[1]Settings!$B$6:$D$45,IF(IF$4="Y",2,3),FALSE)+IB54*IF(IF$4="Y",[1]Settings!$C$5,[1]Settings!$D$5)),0, VLOOKUP(IA54,[1]Settings!$B$6:$D$45,IF(IF$4="Y",2,3),FALSE)+IB54*IF(IF$4="Y",[1]Settings!$C$5,[1]Settings!$D$5))</f>
        <v>0</v>
      </c>
      <c r="ID54" s="61">
        <f t="shared" si="128"/>
        <v>0</v>
      </c>
      <c r="IE54" s="61">
        <f t="shared" ca="1" si="104"/>
        <v>1.8518518519528016E-5</v>
      </c>
      <c r="IF54" s="62">
        <f t="shared" ca="1" si="78"/>
        <v>62</v>
      </c>
      <c r="IG54" s="66"/>
      <c r="IH54" s="64"/>
      <c r="II54" s="29"/>
      <c r="IJ54" s="30"/>
      <c r="IK54" s="60">
        <f>IF(ISNA(VLOOKUP(II54,[1]Settings!$B$6:$D$45,IF(IN$4="Y",2,3),FALSE)+IJ54*IF(IN$4="Y",[1]Settings!$C$5,[1]Settings!$D$5)),0, VLOOKUP(II54,[1]Settings!$B$6:$D$45,IF(IN$4="Y",2,3),FALSE)+IJ54*IF(IN$4="Y",[1]Settings!$C$5,[1]Settings!$D$5))</f>
        <v>0</v>
      </c>
      <c r="IL54" s="61">
        <f t="shared" si="125"/>
        <v>0</v>
      </c>
      <c r="IM54" s="61">
        <f t="shared" ca="1" si="105"/>
        <v>1.8518518519528016E-5</v>
      </c>
      <c r="IN54" s="62">
        <f t="shared" ca="1" si="80"/>
        <v>63</v>
      </c>
      <c r="IO54" s="67"/>
      <c r="IP54" s="64"/>
      <c r="IQ54" s="29"/>
      <c r="IR54" s="30"/>
      <c r="IS54" s="60">
        <f>IF(ISNA(VLOOKUP(IQ54,[1]Settings!$B$6:$D$45,IF(IV$4="Y",2,3),FALSE)+IR54*IF(IV$4="Y",[1]Settings!$C$5,[1]Settings!$D$5)),0, VLOOKUP(IQ54,[1]Settings!$B$6:$D$45,IF(IV$4="Y",2,3),FALSE)+IR54*IF(IV$4="Y",[1]Settings!$C$5,[1]Settings!$D$5))</f>
        <v>0</v>
      </c>
      <c r="IT54" s="61">
        <f t="shared" si="81"/>
        <v>0</v>
      </c>
      <c r="IU54" s="61">
        <f t="shared" ca="1" si="106"/>
        <v>1.8518518519528016E-5</v>
      </c>
      <c r="IV54" s="62">
        <f t="shared" ca="1" si="82"/>
        <v>65</v>
      </c>
      <c r="IW54" s="67"/>
      <c r="IX54" s="64"/>
      <c r="IY54" s="29"/>
      <c r="IZ54" s="30"/>
      <c r="JA54" s="60">
        <f>IF(ISNA(VLOOKUP(IY54,[1]Settings!$B$6:$D$45,IF(JD$4="Y",2,3),FALSE)+IZ54*IF(JD$4="Y",[1]Settings!$C$5,[1]Settings!$D$5)),0, VLOOKUP(IY54,[1]Settings!$B$6:$D$45,IF(JD$4="Y",2,3),FALSE)+IZ54*IF(JD$4="Y",[1]Settings!$C$5,[1]Settings!$D$5))</f>
        <v>0</v>
      </c>
      <c r="JB54" s="61">
        <f t="shared" si="129"/>
        <v>0</v>
      </c>
      <c r="JC54" s="61">
        <f t="shared" ca="1" si="107"/>
        <v>1.8518518519528016E-5</v>
      </c>
      <c r="JD54" s="62">
        <f t="shared" ca="1" si="84"/>
        <v>65</v>
      </c>
      <c r="JE54" s="67"/>
      <c r="JF54" s="64"/>
      <c r="JG54" s="29"/>
      <c r="JH54" s="30"/>
      <c r="JI54" s="60">
        <f>IF(ISNA(VLOOKUP(JG54,[1]Settings!$B$6:$D$45,IF(JL$4="Y",2,3),FALSE)+JH54*IF(JL$4="Y",[1]Settings!$C$5,[1]Settings!$D$5)),0, VLOOKUP(JG54,[1]Settings!$B$6:$D$45,IF(JL$4="Y",2,3),FALSE)+JH54*IF(JL$4="Y",[1]Settings!$C$5,[1]Settings!$D$5))</f>
        <v>0</v>
      </c>
      <c r="JJ54" s="61">
        <f t="shared" si="130"/>
        <v>0</v>
      </c>
      <c r="JK54" s="61">
        <f t="shared" ca="1" si="108"/>
        <v>1.8518518519528016E-5</v>
      </c>
      <c r="JL54" s="62">
        <f t="shared" ca="1" si="86"/>
        <v>65</v>
      </c>
    </row>
    <row r="55" spans="1:272">
      <c r="A55" s="27" t="s">
        <v>135</v>
      </c>
      <c r="B55" s="59"/>
      <c r="D55" s="30"/>
      <c r="E55" s="60">
        <f>IF(ISNA(VLOOKUP(C55,[1]Settings!$B$6:$D$45,IF(H$4="Y",2,3),FALSE)+D55*IF(H$4="Y",[1]Settings!$C$5,[1]Settings!$D$5)),0, VLOOKUP(C55,[1]Settings!$B$6:$D$45,IF(H$4="Y",2,3),FALSE)+D55*IF(H$4="Y",[1]Settings!$C$5,[1]Settings!$D$5))</f>
        <v>0</v>
      </c>
      <c r="F55" s="61">
        <f t="shared" si="0"/>
        <v>0</v>
      </c>
      <c r="G55" s="61">
        <f t="shared" si="1"/>
        <v>1.8181818181818182E-5</v>
      </c>
      <c r="H55" s="62">
        <f t="shared" si="2"/>
        <v>55</v>
      </c>
      <c r="I55" s="63" t="str">
        <f>IF(K55&gt;0,"+","")</f>
        <v/>
      </c>
      <c r="J55" s="64">
        <f ca="1">VLOOKUP(OFFSET(J55,0,-2),[1]Settings!$F$8:$G$27,2)</f>
        <v>0</v>
      </c>
      <c r="L55" s="30"/>
      <c r="M55" s="60">
        <f>IF(ISNA(VLOOKUP(K55,[1]Settings!$B$6:$D$45,IF(P$4="Y",2,3),FALSE)+L55*IF(P$4="Y",[1]Settings!$C$5,[1]Settings!$D$5)),0, VLOOKUP(K55,[1]Settings!$B$6:$D$45,IF(P$4="Y",2,3),FALSE)+L55*IF(P$4="Y",[1]Settings!$C$5,[1]Settings!$D$5))</f>
        <v>0</v>
      </c>
      <c r="N55" s="61">
        <f t="shared" si="4"/>
        <v>0</v>
      </c>
      <c r="O55" s="61">
        <f t="shared" ca="1" si="5"/>
        <v>1.8181818181818182E-5</v>
      </c>
      <c r="P55" s="62">
        <f t="shared" ca="1" si="6"/>
        <v>55</v>
      </c>
      <c r="Q55" s="63" t="str">
        <f>IF(S55&gt;0,"+","")</f>
        <v/>
      </c>
      <c r="R55" s="64">
        <f ca="1">VLOOKUP(OFFSET(R55,0,-2),[1]Settings!$F$8:$G$27,2)</f>
        <v>0</v>
      </c>
      <c r="T55" s="30"/>
      <c r="U55" s="60">
        <f>IF(ISNA(VLOOKUP(S55,[1]Settings!$B$6:$D$45,IF(X$4="Y",2,3),FALSE)+T55*IF(X$4="Y",[1]Settings!$C$5,[1]Settings!$D$5)),0, VLOOKUP(S55,[1]Settings!$B$6:$D$45,IF(X$4="Y",2,3),FALSE)+T55*IF(X$4="Y",[1]Settings!$C$5,[1]Settings!$D$5))</f>
        <v>0</v>
      </c>
      <c r="V55" s="61">
        <f t="shared" si="8"/>
        <v>0</v>
      </c>
      <c r="W55" s="61">
        <f t="shared" ca="1" si="9"/>
        <v>1.8181818181818182E-5</v>
      </c>
      <c r="X55" s="62">
        <f t="shared" ca="1" si="10"/>
        <v>56</v>
      </c>
      <c r="Y55" s="63" t="str">
        <f>IF(AA55&gt;0,"+","")</f>
        <v/>
      </c>
      <c r="Z55" s="64">
        <f ca="1">VLOOKUP(OFFSET(Z55,0,-2),[1]Settings!$F$8:$G$27,2)</f>
        <v>0</v>
      </c>
      <c r="AB55" s="30"/>
      <c r="AC55" s="60">
        <f>IF(ISNA(VLOOKUP(AA55,[1]Settings!$B$6:$D$45,IF(AF$4="Y",2,3),FALSE)+AB55*IF(AF$4="Y",[1]Settings!$C$5,[1]Settings!$D$5)),0, VLOOKUP(AA55,[1]Settings!$B$6:$D$45,IF(AF$4="Y",2,3),FALSE)+AB55*IF(AF$4="Y",[1]Settings!$C$5,[1]Settings!$D$5))</f>
        <v>0</v>
      </c>
      <c r="AD55" s="61">
        <f t="shared" si="12"/>
        <v>0</v>
      </c>
      <c r="AE55" s="61">
        <f t="shared" ca="1" si="13"/>
        <v>1.8181818181818182E-5</v>
      </c>
      <c r="AF55" s="62">
        <f t="shared" ca="1" si="14"/>
        <v>57</v>
      </c>
      <c r="AG55" s="63" t="str">
        <f>IF(AI55&gt;0,"+","")</f>
        <v/>
      </c>
      <c r="AH55" s="64">
        <f ca="1">VLOOKUP(OFFSET(AH55,0,-2),[1]Settings!$F$8:$G$27,2)</f>
        <v>0</v>
      </c>
      <c r="AJ55" s="30"/>
      <c r="AK55" s="60">
        <f>IF(ISNA(VLOOKUP(AI55,[1]Settings!$B$6:$D$45,IF(AN$4="Y",2,3),FALSE)+AJ55*IF(AN$4="Y",[1]Settings!$C$5,[1]Settings!$D$5)),0, VLOOKUP(AI55,[1]Settings!$B$6:$D$45,IF(AN$4="Y",2,3),FALSE)+AJ55*IF(AN$4="Y",[1]Settings!$C$5,[1]Settings!$D$5))</f>
        <v>0</v>
      </c>
      <c r="AL55" s="61">
        <f t="shared" si="16"/>
        <v>0</v>
      </c>
      <c r="AM55" s="61">
        <f t="shared" ca="1" si="17"/>
        <v>1.8181818181818182E-5</v>
      </c>
      <c r="AN55" s="62">
        <f t="shared" ca="1" si="18"/>
        <v>57</v>
      </c>
      <c r="AO55" s="63" t="str">
        <f>IF(AQ55&gt;0,"+","")</f>
        <v/>
      </c>
      <c r="AP55" s="64">
        <f ca="1">VLOOKUP(OFFSET(AP55,0,-2),[1]Settings!$F$8:$G$27,2)</f>
        <v>0</v>
      </c>
      <c r="AR55" s="30"/>
      <c r="AS55" s="60">
        <f>IF(ISNA(VLOOKUP(AQ55,[1]Settings!$B$6:$D$45,IF(AV$4="Y",2,3),FALSE)+AR55*IF(AV$4="Y",[1]Settings!$C$5,[1]Settings!$D$5)),0, VLOOKUP(AQ55,[1]Settings!$B$6:$D$45,IF(AV$4="Y",2,3),FALSE)+AR55*IF(AV$4="Y",[1]Settings!$C$5,[1]Settings!$D$5))</f>
        <v>0</v>
      </c>
      <c r="AT55" s="61">
        <f t="shared" si="20"/>
        <v>0</v>
      </c>
      <c r="AU55" s="61">
        <f t="shared" ca="1" si="21"/>
        <v>1.8181818181818182E-5</v>
      </c>
      <c r="AV55" s="62">
        <f t="shared" ca="1" si="22"/>
        <v>57</v>
      </c>
      <c r="AW55" s="63" t="str">
        <f>IF(AY55&gt;0,"+","")</f>
        <v/>
      </c>
      <c r="AX55" s="64">
        <f ca="1">VLOOKUP(OFFSET(AX55,0,-2),[1]Settings!$F$8:$G$27,2)</f>
        <v>0</v>
      </c>
      <c r="AZ55" s="30"/>
      <c r="BA55" s="60">
        <f>IF(ISNA(VLOOKUP(AY55,[1]Settings!$B$6:$D$45,IF(BD$4="Y",2,3),FALSE)+AZ55*IF(BD$4="Y",[1]Settings!$C$5,[1]Settings!$D$5)),0, VLOOKUP(AY55,[1]Settings!$B$6:$D$45,IF(BD$4="Y",2,3),FALSE)+AZ55*IF(BD$4="Y",[1]Settings!$C$5,[1]Settings!$D$5))</f>
        <v>0</v>
      </c>
      <c r="BB55" s="61">
        <f t="shared" si="24"/>
        <v>0</v>
      </c>
      <c r="BC55" s="61">
        <f t="shared" ca="1" si="25"/>
        <v>1.8181818181818182E-5</v>
      </c>
      <c r="BD55" s="62">
        <f t="shared" ca="1" si="26"/>
        <v>57</v>
      </c>
      <c r="BE55" s="63" t="str">
        <f>IF(BG55&gt;0,"+","")</f>
        <v/>
      </c>
      <c r="BF55" s="64">
        <f ca="1">VLOOKUP(OFFSET(BF55,0,-2),[1]Settings!$F$8:$G$27,2)</f>
        <v>0</v>
      </c>
      <c r="BH55" s="30"/>
      <c r="BI55" s="60">
        <f>IF(ISNA(VLOOKUP(BG55,[1]Settings!$B$6:$D$45,IF(BL$4="Y",2,3),FALSE)+BH55*IF(BL$4="Y",[1]Settings!$C$5,[1]Settings!$D$5)),0, VLOOKUP(BG55,[1]Settings!$B$6:$D$45,IF(BL$4="Y",2,3),FALSE)+BH55*IF(BL$4="Y",[1]Settings!$C$5,[1]Settings!$D$5))</f>
        <v>0</v>
      </c>
      <c r="BJ55" s="61">
        <f t="shared" si="28"/>
        <v>0</v>
      </c>
      <c r="BK55" s="61">
        <f t="shared" ca="1" si="29"/>
        <v>1.8181818181818182E-5</v>
      </c>
      <c r="BL55" s="62">
        <f t="shared" ca="1" si="30"/>
        <v>58</v>
      </c>
      <c r="BM55" s="63" t="str">
        <f>IF(BO55&gt;0,"+","")</f>
        <v/>
      </c>
      <c r="BN55" s="64">
        <f ca="1">VLOOKUP(OFFSET(BN55,0,-2),[1]Settings!$F$8:$G$27,2)</f>
        <v>0</v>
      </c>
      <c r="BP55" s="30"/>
      <c r="BQ55" s="60">
        <f>IF(ISNA(VLOOKUP(BO55,[1]Settings!$B$6:$D$45,IF(BT$4="Y",2,3),FALSE)+BP55*IF(BT$4="Y",[1]Settings!$C$5,[1]Settings!$D$5)),0, VLOOKUP(BO55,[1]Settings!$B$6:$D$45,IF(BT$4="Y",2,3),FALSE)+BP55*IF(BT$4="Y",[1]Settings!$C$5,[1]Settings!$D$5))</f>
        <v>0</v>
      </c>
      <c r="BR55" s="61">
        <f t="shared" si="32"/>
        <v>0</v>
      </c>
      <c r="BS55" s="61">
        <f t="shared" ca="1" si="33"/>
        <v>1.8181818181818182E-5</v>
      </c>
      <c r="BT55" s="62">
        <f t="shared" ca="1" si="34"/>
        <v>59</v>
      </c>
      <c r="BU55" s="63" t="str">
        <f>IF(BW55&gt;0,"+","")</f>
        <v/>
      </c>
      <c r="BV55" s="64">
        <f ca="1">VLOOKUP(OFFSET(BV55,0,-2),[1]Settings!$F$8:$G$27,2)</f>
        <v>0</v>
      </c>
      <c r="BX55" s="30"/>
      <c r="BY55" s="60">
        <f>IF(ISNA(VLOOKUP(BW55,[1]Settings!$B$6:$D$45,IF(CB$4="Y",2,3),FALSE)+BX55*IF(CB$4="Y",[1]Settings!$C$5,[1]Settings!$D$5)),0, VLOOKUP(BW55,[1]Settings!$B$6:$D$45,IF(CB$4="Y",2,3),FALSE)+BX55*IF(CB$4="Y",[1]Settings!$C$5,[1]Settings!$D$5))</f>
        <v>0</v>
      </c>
      <c r="BZ55" s="61">
        <f t="shared" si="36"/>
        <v>0</v>
      </c>
      <c r="CA55" s="61">
        <f t="shared" ca="1" si="37"/>
        <v>1.8181818181818182E-5</v>
      </c>
      <c r="CB55" s="62">
        <f t="shared" ca="1" si="38"/>
        <v>61</v>
      </c>
      <c r="CC55" s="63" t="str">
        <f>IF(CE55&gt;0,"+","")</f>
        <v/>
      </c>
      <c r="CD55" s="64">
        <f ca="1">VLOOKUP(OFFSET(CD55,0,-2),[1]Settings!$F$8:$G$27,2)</f>
        <v>0</v>
      </c>
      <c r="CF55" s="30"/>
      <c r="CG55" s="60">
        <f>IF(ISNA(VLOOKUP(CE55,[1]Settings!$B$6:$D$45,IF(CJ$4="Y",2,3),FALSE)+CF55*IF(CJ$4="Y",[1]Settings!$C$5,[1]Settings!$D$5)),0, VLOOKUP(CE55,[1]Settings!$B$6:$D$45,IF(CJ$4="Y",2,3),FALSE)+CF55*IF(CJ$4="Y",[1]Settings!$C$5,[1]Settings!$D$5))</f>
        <v>0</v>
      </c>
      <c r="CH55" s="61">
        <f t="shared" si="40"/>
        <v>0</v>
      </c>
      <c r="CI55" s="61">
        <f t="shared" ca="1" si="41"/>
        <v>1.8181818181818182E-5</v>
      </c>
      <c r="CJ55" s="65">
        <f t="shared" ca="1" si="42"/>
        <v>64</v>
      </c>
      <c r="CK55" s="66" t="str">
        <f>IF(CM55&gt;0,"+","")</f>
        <v/>
      </c>
      <c r="CL55" s="64">
        <f ca="1">VLOOKUP(OFFSET(CL55,0,-2),[1]Settings!$J$8:$K$27,2)</f>
        <v>0</v>
      </c>
      <c r="CN55" s="30"/>
      <c r="CO55" s="60">
        <f>IF(ISNA(VLOOKUP(CM55,[1]Settings!$B$6:$D$45,IF(CR$4="Y",2,3),FALSE)+CN55*IF(CR$4="Y",[1]Settings!$C$5,[1]Settings!$D$5)),0, VLOOKUP(CM55,[1]Settings!$B$6:$D$45,IF(CR$4="Y",2,3),FALSE)+CN55*IF(CR$4="Y",[1]Settings!$C$5,[1]Settings!$D$5))</f>
        <v>0</v>
      </c>
      <c r="CP55" s="61">
        <f t="shared" ca="1" si="43"/>
        <v>0</v>
      </c>
      <c r="CQ55" s="61">
        <f t="shared" ca="1" si="44"/>
        <v>1.8181818181818182E-5</v>
      </c>
      <c r="CR55" s="65">
        <f t="shared" ca="1" si="45"/>
        <v>65</v>
      </c>
      <c r="CS55" s="63" t="str">
        <f>IF(CU55&gt;0,"+","")</f>
        <v/>
      </c>
      <c r="CT55" s="64">
        <f ca="1">VLOOKUP(OFFSET(CT55,0,-2),[1]Settings!$J$8:$K$27,2)</f>
        <v>0</v>
      </c>
      <c r="CU55" s="29"/>
      <c r="CV55" s="30"/>
      <c r="CW55" s="60">
        <f>IF(ISNA(VLOOKUP(CU55,[1]Settings!$B$6:$D$45,IF(CZ$4="Y",2,3),FALSE)+CV55*IF(CZ$4="Y",[1]Settings!$C$5,[1]Settings!$D$5)),0, VLOOKUP(CU55,[1]Settings!$B$6:$D$45,IF(CZ$4="Y",2,3),FALSE)+CV55*IF(CZ$4="Y",[1]Settings!$C$5,[1]Settings!$D$5))</f>
        <v>0</v>
      </c>
      <c r="CX55" s="61">
        <f t="shared" ca="1" si="46"/>
        <v>0</v>
      </c>
      <c r="CY55" s="61">
        <f t="shared" ca="1" si="47"/>
        <v>1.8181818181818182E-5</v>
      </c>
      <c r="CZ55" s="62">
        <f t="shared" ca="1" si="48"/>
        <v>67</v>
      </c>
      <c r="DA55" s="63" t="str">
        <f>IF(DC55&gt;0,"+","")</f>
        <v/>
      </c>
      <c r="DB55" s="64">
        <f ca="1">VLOOKUP(OFFSET(DB55,0,-2),[1]Settings!$J$8:$K$27,2)</f>
        <v>0</v>
      </c>
      <c r="DC55" s="29"/>
      <c r="DD55" s="30"/>
      <c r="DE55" s="60">
        <f>IF(ISNA(VLOOKUP(DC55,[1]Settings!$B$6:$D$45,IF(DH$4="Y",2,3),FALSE)+DD55*IF(DH$4="Y",[1]Settings!$C$5,[1]Settings!$D$5)),0, VLOOKUP(DC55,[1]Settings!$B$6:$D$45,IF(DH$4="Y",2,3),FALSE)+DD55*IF(DH$4="Y",[1]Settings!$C$5,[1]Settings!$D$5))</f>
        <v>0</v>
      </c>
      <c r="DF55" s="61">
        <f t="shared" ca="1" si="49"/>
        <v>0</v>
      </c>
      <c r="DG55" s="61">
        <f t="shared" ca="1" si="50"/>
        <v>1.8181818181818182E-5</v>
      </c>
      <c r="DH55" s="62">
        <f t="shared" ca="1" si="51"/>
        <v>67</v>
      </c>
      <c r="DI55" s="63" t="str">
        <f>IF(DK55&gt;0,"+","")</f>
        <v/>
      </c>
      <c r="DJ55" s="64">
        <f ca="1">VLOOKUP(OFFSET(DJ55,0,-2),[1]Settings!$J$8:$K$27,2)</f>
        <v>0</v>
      </c>
      <c r="DK55" s="29"/>
      <c r="DL55" s="30"/>
      <c r="DM55" s="60">
        <f>IF(ISNA(VLOOKUP(DK55,[1]Settings!$B$6:$D$45,IF(DP$4="Y",2,3),FALSE)+DL55*IF(DP$4="Y",[1]Settings!$C$5,[1]Settings!$D$5)),0, VLOOKUP(DK55,[1]Settings!$B$6:$D$45,IF(DP$4="Y",2,3),FALSE)+DL55*IF(DP$4="Y",[1]Settings!$C$5,[1]Settings!$D$5))</f>
        <v>0</v>
      </c>
      <c r="DN55" s="61">
        <f t="shared" ca="1" si="52"/>
        <v>0</v>
      </c>
      <c r="DO55" s="61">
        <f t="shared" ca="1" si="53"/>
        <v>1.8181818181818182E-5</v>
      </c>
      <c r="DP55" s="62">
        <f t="shared" ca="1" si="54"/>
        <v>65</v>
      </c>
      <c r="DQ55" s="63" t="str">
        <f>IF(DS55&gt;0,"+","")</f>
        <v/>
      </c>
      <c r="DR55" s="64">
        <f ca="1">VLOOKUP(OFFSET(DR55,0,-2),[1]Settings!$J$8:$K$27,2)</f>
        <v>0</v>
      </c>
      <c r="DS55" s="29"/>
      <c r="DT55" s="30"/>
      <c r="DU55" s="60">
        <f>IF(ISNA(VLOOKUP(DS55,[1]Settings!$B$6:$D$45,IF(DX$4="Y",2,3),FALSE)+DT55*IF(DX$4="Y",[1]Settings!$C$5,[1]Settings!$D$5)),0, VLOOKUP(DS55,[1]Settings!$B$6:$D$45,IF(DX$4="Y",2,3),FALSE)+DT55*IF(DX$4="Y",[1]Settings!$C$5,[1]Settings!$D$5))</f>
        <v>0</v>
      </c>
      <c r="DV55" s="61">
        <f t="shared" ca="1" si="55"/>
        <v>0</v>
      </c>
      <c r="DW55" s="61">
        <f t="shared" ca="1" si="87"/>
        <v>1.8181818181818182E-5</v>
      </c>
      <c r="DX55" s="62">
        <f t="shared" ca="1" si="56"/>
        <v>65</v>
      </c>
      <c r="DY55" s="63" t="str">
        <f>IF(EA55&gt;0,"+","")</f>
        <v/>
      </c>
      <c r="DZ55" s="64">
        <f ca="1">VLOOKUP(OFFSET(DZ55,0,-2),[1]Settings!$J$8:$K$27,2)</f>
        <v>0</v>
      </c>
      <c r="EA55" s="29"/>
      <c r="EB55" s="30"/>
      <c r="EC55" s="60">
        <f>IF(ISNA(VLOOKUP(EA55,[1]Settings!$B$6:$D$45,IF(EF$4="Y",2,3),FALSE)+EB55*IF(EF$4="Y",[1]Settings!$C$5,[1]Settings!$D$5)),0, VLOOKUP(EA55,[1]Settings!$B$6:$D$45,IF(EF$4="Y",2,3),FALSE)+EB55*IF(EF$4="Y",[1]Settings!$C$5,[1]Settings!$D$5))</f>
        <v>0</v>
      </c>
      <c r="ED55" s="61">
        <f t="shared" ca="1" si="88"/>
        <v>0</v>
      </c>
      <c r="EE55" s="61">
        <f t="shared" ca="1" si="57"/>
        <v>1.8181818181818182E-5</v>
      </c>
      <c r="EF55" s="65">
        <f t="shared" ca="1" si="58"/>
        <v>62</v>
      </c>
      <c r="EG55" s="66" t="str">
        <f>IF(EI55&gt;0,"+","")</f>
        <v/>
      </c>
      <c r="EH55" s="64">
        <f ca="1">VLOOKUP(OFFSET(EH55,0,-2),[1]Settings!$J$8:$K$27,2)</f>
        <v>0</v>
      </c>
      <c r="EI55" s="29"/>
      <c r="EJ55" s="30"/>
      <c r="EK55" s="60">
        <f>IF(ISNA(VLOOKUP(EI55,[1]Settings!$B$6:$D$45,IF(EN$4="Y",2,3),FALSE)+EJ55*IF(EN$4="Y",[1]Settings!$C$5,[1]Settings!$D$5)),0, VLOOKUP(EI55,[1]Settings!$B$6:$D$45,IF(EN$4="Y",2,3),FALSE)+EJ55*IF(EN$4="Y",[1]Settings!$C$5,[1]Settings!$D$5))</f>
        <v>0</v>
      </c>
      <c r="EL55" s="61">
        <f t="shared" ca="1" si="89"/>
        <v>0</v>
      </c>
      <c r="EM55" s="61">
        <f t="shared" ca="1" si="115"/>
        <v>1.8181818181818182E-5</v>
      </c>
      <c r="EN55" s="65">
        <f t="shared" ca="1" si="59"/>
        <v>64</v>
      </c>
      <c r="EO55" s="63" t="str">
        <f>IF(EQ55&gt;0,"+","")</f>
        <v/>
      </c>
      <c r="EP55" s="64">
        <f ca="1">VLOOKUP(OFFSET(EP55,0,-2),[1]Settings!$J$8:$K$27,2)</f>
        <v>0</v>
      </c>
      <c r="EQ55" s="29"/>
      <c r="ER55" s="30"/>
      <c r="ES55" s="60">
        <f>IF(ISNA(VLOOKUP(EQ55,[1]Settings!$B$6:$D$45,IF(EV$4="Y",2,3),FALSE)+ER55*IF(EV$4="Y",[1]Settings!$C$5,[1]Settings!$D$5)),0, VLOOKUP(EQ55,[1]Settings!$B$6:$D$45,IF(EV$4="Y",2,3),FALSE)+ER55*IF(EV$4="Y",[1]Settings!$C$5,[1]Settings!$D$5))</f>
        <v>0</v>
      </c>
      <c r="ET55" s="61">
        <f t="shared" ca="1" si="60"/>
        <v>0</v>
      </c>
      <c r="EU55" s="61">
        <f t="shared" ca="1" si="90"/>
        <v>1.8181818181818182E-5</v>
      </c>
      <c r="EV55" s="62">
        <f t="shared" ca="1" si="61"/>
        <v>65</v>
      </c>
      <c r="EW55" s="63" t="str">
        <f>IF(EY55&gt;0,"+","")</f>
        <v/>
      </c>
      <c r="EX55" s="64">
        <f ca="1">VLOOKUP(OFFSET(EX55,0,-2),[1]Settings!$J$8:$K$27,2)</f>
        <v>0</v>
      </c>
      <c r="EY55" s="29"/>
      <c r="EZ55" s="30"/>
      <c r="FA55" s="60">
        <f>IF(ISNA(VLOOKUP(EY55,[1]Settings!$B$6:$D$45,IF(FD$4="Y",2,3),FALSE)+EZ55*IF(FD$4="Y",[1]Settings!$C$5,[1]Settings!$D$5)),0, VLOOKUP(EY55,[1]Settings!$B$6:$D$45,IF(FD$4="Y",2,3),FALSE)+EZ55*IF(FD$4="Y",[1]Settings!$C$5,[1]Settings!$D$5))</f>
        <v>0</v>
      </c>
      <c r="FB55" s="61">
        <f t="shared" ca="1" si="118"/>
        <v>0</v>
      </c>
      <c r="FC55" s="61">
        <f t="shared" ca="1" si="91"/>
        <v>1.8181818181818182E-5</v>
      </c>
      <c r="FD55" s="62">
        <f t="shared" ca="1" si="63"/>
        <v>64</v>
      </c>
      <c r="FE55" s="63" t="str">
        <f>IF(FG55&gt;0,"+","")</f>
        <v/>
      </c>
      <c r="FF55" s="64">
        <f ca="1">VLOOKUP(OFFSET(FF55,0,-2),[1]Settings!$J$8:$K$27,2)</f>
        <v>0</v>
      </c>
      <c r="FG55" s="29"/>
      <c r="FH55" s="30"/>
      <c r="FI55" s="60">
        <f>IF(ISNA(VLOOKUP(FG55,[1]Settings!$B$6:$D$45,IF(FL$4="Y",2,3),FALSE)+FH55*IF(FL$4="Y",[1]Settings!$C$5,[1]Settings!$D$5)),0, VLOOKUP(FG55,[1]Settings!$B$6:$D$45,IF(FL$4="Y",2,3),FALSE)+FH55*IF(FL$4="Y",[1]Settings!$C$5,[1]Settings!$D$5))</f>
        <v>0</v>
      </c>
      <c r="FJ55" s="61">
        <f t="shared" ca="1" si="117"/>
        <v>0</v>
      </c>
      <c r="FK55" s="61">
        <f t="shared" ca="1" si="116"/>
        <v>1.8181818181818182E-5</v>
      </c>
      <c r="FL55" s="62">
        <f t="shared" ca="1" si="64"/>
        <v>63</v>
      </c>
      <c r="FM55" s="66" t="str">
        <f>IF(FO55&gt;0,"+","")</f>
        <v/>
      </c>
      <c r="FN55" s="64">
        <f ca="1">VLOOKUP(OFFSET(FN55,0,-2),[1]Settings!$J$8:$K$27,2)</f>
        <v>0</v>
      </c>
      <c r="FO55" s="29"/>
      <c r="FP55" s="30"/>
      <c r="FQ55" s="60">
        <f>IF(ISNA(VLOOKUP(FO55,[1]Settings!$B$6:$D$45,IF(FT$4="Y",2,3),FALSE)+FP55*IF(FT$4="Y",[1]Settings!$C$5,[1]Settings!$D$5)),0, VLOOKUP(FO55,[1]Settings!$B$6:$D$45,IF(FT$4="Y",2,3),FALSE)+FP55*IF(FT$4="Y",[1]Settings!$C$5,[1]Settings!$D$5))</f>
        <v>0</v>
      </c>
      <c r="FR55" s="61">
        <f t="shared" ca="1" si="65"/>
        <v>0</v>
      </c>
      <c r="FS55" s="61">
        <f t="shared" ca="1" si="92"/>
        <v>1.8181818181818182E-5</v>
      </c>
      <c r="FT55" s="62">
        <f t="shared" ca="1" si="66"/>
        <v>63</v>
      </c>
      <c r="FU55" s="67" t="str">
        <f>IF(FW55&gt;0,"+","")</f>
        <v/>
      </c>
      <c r="FV55" s="64">
        <f ca="1">VLOOKUP(OFFSET(FV55,0,-2),[1]Settings!$J$8:$K$27,2)</f>
        <v>0</v>
      </c>
      <c r="FW55" s="29"/>
      <c r="FX55" s="30"/>
      <c r="FY55" s="60">
        <f>IF(ISNA(VLOOKUP(FW55,[1]Settings!$B$6:$D$45,IF(GB$4="Y",2,3),FALSE)+FX55*IF(GB$4="Y",[1]Settings!$C$5,[1]Settings!$D$5)),0, VLOOKUP(FW55,[1]Settings!$B$6:$D$45,IF(GB$4="Y",2,3),FALSE)+FX55*IF(GB$4="Y",[1]Settings!$C$5,[1]Settings!$D$5))</f>
        <v>0</v>
      </c>
      <c r="FZ55" s="61">
        <f t="shared" si="93"/>
        <v>0</v>
      </c>
      <c r="GA55" s="61">
        <f t="shared" ca="1" si="94"/>
        <v>1.8181818181818182E-5</v>
      </c>
      <c r="GB55" s="62">
        <f t="shared" ca="1" si="67"/>
        <v>62</v>
      </c>
      <c r="GC55" s="67" t="str">
        <f>IF(GE55&gt;0,"+","")</f>
        <v/>
      </c>
      <c r="GD55" s="64">
        <f ca="1">VLOOKUP(OFFSET(GD55,0,-2),[1]Settings!$J$8:$K$27,2)</f>
        <v>0</v>
      </c>
      <c r="GE55" s="29"/>
      <c r="GF55" s="30"/>
      <c r="GG55" s="60">
        <f>IF(ISNA(VLOOKUP(GE55,[1]Settings!$B$6:$D$45,IF(GJ$4="Y",2,3),FALSE)+GF55*IF(GJ$4="Y",[1]Settings!$C$5,[1]Settings!$D$5)),0, VLOOKUP(GE55,[1]Settings!$B$6:$D$45,IF(GJ$4="Y",2,3),FALSE)+GF55*IF(GJ$4="Y",[1]Settings!$C$5,[1]Settings!$D$5))</f>
        <v>0</v>
      </c>
      <c r="GH55" s="61">
        <f t="shared" si="95"/>
        <v>0</v>
      </c>
      <c r="GI55" s="61">
        <f t="shared" ca="1" si="96"/>
        <v>1.8181818181818182E-5</v>
      </c>
      <c r="GJ55" s="62">
        <f t="shared" ca="1" si="68"/>
        <v>62</v>
      </c>
      <c r="GK55" s="67" t="str">
        <f>IF(GM55&gt;0,"+","")</f>
        <v/>
      </c>
      <c r="GL55" s="64">
        <f ca="1">VLOOKUP(OFFSET(GL55,0,-2),[1]Settings!$J$8:$K$27,2)</f>
        <v>0</v>
      </c>
      <c r="GM55" s="29"/>
      <c r="GN55" s="30"/>
      <c r="GO55" s="60">
        <f>IF(ISNA(VLOOKUP(GM55,[1]Settings!$B$6:$D$45,IF(GR$4="Y",2,3),FALSE)+GN55*IF(GR$4="Y",[1]Settings!$C$5,[1]Settings!$D$5)),0, VLOOKUP(GM55,[1]Settings!$B$6:$D$45,IF(GR$4="Y",2,3),FALSE)+GN55*IF(GR$4="Y",[1]Settings!$C$5,[1]Settings!$D$5))</f>
        <v>0</v>
      </c>
      <c r="GP55" s="61">
        <f>GO55*GR$7</f>
        <v>0</v>
      </c>
      <c r="GQ55" s="61">
        <f t="shared" ca="1" si="98"/>
        <v>1.8181818181818182E-5</v>
      </c>
      <c r="GR55" s="62">
        <f t="shared" ca="1" si="69"/>
        <v>60</v>
      </c>
      <c r="GS55" s="67" t="str">
        <f>IF(GU55&gt;0,"+","")</f>
        <v/>
      </c>
      <c r="GT55" s="64">
        <f ca="1">VLOOKUP(OFFSET(GT55,0,-2),[1]Settings!$J$8:$K$27,2)</f>
        <v>0</v>
      </c>
      <c r="GU55" s="29"/>
      <c r="GV55" s="30"/>
      <c r="GW55" s="60">
        <f>IF(ISNA(VLOOKUP(GU55,[1]Settings!$B$6:$D$45,IF(GZ$4="Y",2,3),FALSE)+GV55*IF(GZ$4="Y",[1]Settings!$C$5,[1]Settings!$D$5)),0, VLOOKUP(GU55,[1]Settings!$B$6:$D$45,IF(GZ$4="Y",2,3),FALSE)+GV55*IF(GZ$4="Y",[1]Settings!$C$5,[1]Settings!$D$5))</f>
        <v>0</v>
      </c>
      <c r="GX55" s="61">
        <f>GW55*GZ$7</f>
        <v>0</v>
      </c>
      <c r="GY55" s="61">
        <f t="shared" ca="1" si="100"/>
        <v>1.8181818181818182E-5</v>
      </c>
      <c r="GZ55" s="65">
        <f t="shared" ca="1" si="70"/>
        <v>63</v>
      </c>
      <c r="HA55" s="66"/>
      <c r="HB55" s="64"/>
      <c r="HC55" s="29"/>
      <c r="HD55" s="30"/>
      <c r="HE55" s="60">
        <f>IF(ISNA(VLOOKUP(HC55,[1]Settings!$B$6:$D$45,IF(HH$4="Y",2,3),FALSE)+HD55*IF(HH$4="Y",[1]Settings!$C$5,[1]Settings!$D$5)),0, VLOOKUP(HC55,[1]Settings!$B$6:$D$45,IF(HH$4="Y",2,3),FALSE)+HD55*IF(HH$4="Y",[1]Settings!$C$5,[1]Settings!$D$5))</f>
        <v>0</v>
      </c>
      <c r="HF55" s="61">
        <f t="shared" si="71"/>
        <v>0</v>
      </c>
      <c r="HG55" s="61">
        <f t="shared" ca="1" si="101"/>
        <v>1.8181818181818182E-5</v>
      </c>
      <c r="HH55" s="62">
        <f t="shared" ca="1" si="72"/>
        <v>61</v>
      </c>
      <c r="HI55" s="67"/>
      <c r="HJ55" s="64"/>
      <c r="HK55" s="29"/>
      <c r="HL55" s="30"/>
      <c r="HM55" s="60">
        <f>IF(ISNA(VLOOKUP(HK55,[1]Settings!$B$6:$D$45,IF(HP$4="Y",2,3),FALSE)+HL55*IF(HP$4="Y",[1]Settings!$C$5,[1]Settings!$D$5)),0, VLOOKUP(HK55,[1]Settings!$B$6:$D$45,IF(HP$4="Y",2,3),FALSE)+HL55*IF(HP$4="Y",[1]Settings!$C$5,[1]Settings!$D$5))</f>
        <v>0</v>
      </c>
      <c r="HN55" s="61">
        <f t="shared" si="73"/>
        <v>0</v>
      </c>
      <c r="HO55" s="61">
        <f t="shared" ca="1" si="102"/>
        <v>1.8181818181818182E-5</v>
      </c>
      <c r="HP55" s="62">
        <f t="shared" ca="1" si="74"/>
        <v>61</v>
      </c>
      <c r="HQ55" s="67"/>
      <c r="HR55" s="64"/>
      <c r="HS55" s="29"/>
      <c r="HT55" s="30"/>
      <c r="HU55" s="60">
        <f>IF(ISNA(VLOOKUP(HS55,[1]Settings!$B$6:$D$45,IF(HX$4="Y",2,3),FALSE)+HT55*IF(HX$4="Y",[1]Settings!$C$5,[1]Settings!$D$5)),0, VLOOKUP(HS55,[1]Settings!$B$6:$D$45,IF(HX$4="Y",2,3),FALSE)+HT55*IF(HX$4="Y",[1]Settings!$C$5,[1]Settings!$D$5))</f>
        <v>0</v>
      </c>
      <c r="HV55" s="61">
        <f>HU55*HX$7</f>
        <v>0</v>
      </c>
      <c r="HW55" s="61">
        <f t="shared" ca="1" si="103"/>
        <v>1.8181818181818182E-5</v>
      </c>
      <c r="HX55" s="62">
        <f t="shared" ca="1" si="76"/>
        <v>63</v>
      </c>
      <c r="HY55" s="67"/>
      <c r="HZ55" s="64"/>
      <c r="IA55" s="29"/>
      <c r="IB55" s="30"/>
      <c r="IC55" s="60">
        <f>IF(ISNA(VLOOKUP(IA55,[1]Settings!$B$6:$D$45,IF(IF$4="Y",2,3),FALSE)+IB55*IF(IF$4="Y",[1]Settings!$C$5,[1]Settings!$D$5)),0, VLOOKUP(IA55,[1]Settings!$B$6:$D$45,IF(IF$4="Y",2,3),FALSE)+IB55*IF(IF$4="Y",[1]Settings!$C$5,[1]Settings!$D$5))</f>
        <v>0</v>
      </c>
      <c r="ID55" s="61">
        <f>IC55*IF$7</f>
        <v>0</v>
      </c>
      <c r="IE55" s="61">
        <f t="shared" ca="1" si="104"/>
        <v>1.8181818181818182E-5</v>
      </c>
      <c r="IF55" s="62">
        <f t="shared" ca="1" si="78"/>
        <v>63</v>
      </c>
      <c r="IG55" s="66"/>
      <c r="IH55" s="64"/>
      <c r="II55" s="29"/>
      <c r="IJ55" s="30"/>
      <c r="IK55" s="60">
        <f>IF(ISNA(VLOOKUP(II55,[1]Settings!$B$6:$D$45,IF(IN$4="Y",2,3),FALSE)+IJ55*IF(IN$4="Y",[1]Settings!$C$5,[1]Settings!$D$5)),0, VLOOKUP(II55,[1]Settings!$B$6:$D$45,IF(IN$4="Y",2,3),FALSE)+IJ55*IF(IN$4="Y",[1]Settings!$C$5,[1]Settings!$D$5))</f>
        <v>0</v>
      </c>
      <c r="IL55" s="61">
        <f>IK55*IN$7</f>
        <v>0</v>
      </c>
      <c r="IM55" s="61">
        <f t="shared" ca="1" si="105"/>
        <v>1.8181818181818182E-5</v>
      </c>
      <c r="IN55" s="62">
        <f t="shared" ca="1" si="80"/>
        <v>64</v>
      </c>
      <c r="IO55" s="67"/>
      <c r="IP55" s="64"/>
      <c r="IQ55" s="29">
        <v>14</v>
      </c>
      <c r="IR55" s="30">
        <v>1</v>
      </c>
      <c r="IS55" s="60">
        <f>IF(ISNA(VLOOKUP(IQ55,[1]Settings!$B$6:$D$45,IF(IV$4="Y",2,3),FALSE)+IR55*IF(IV$4="Y",[1]Settings!$C$5,[1]Settings!$D$5)),0, VLOOKUP(IQ55,[1]Settings!$B$6:$D$45,IF(IV$4="Y",2,3),FALSE)+IR55*IF(IV$4="Y",[1]Settings!$C$5,[1]Settings!$D$5))</f>
        <v>8</v>
      </c>
      <c r="IT55" s="61">
        <f t="shared" si="81"/>
        <v>8</v>
      </c>
      <c r="IU55" s="61">
        <f t="shared" ca="1" si="106"/>
        <v>8.0000181818181826</v>
      </c>
      <c r="IV55" s="62">
        <f t="shared" ca="1" si="82"/>
        <v>28</v>
      </c>
      <c r="IW55" s="67"/>
      <c r="IX55" s="64"/>
      <c r="IY55" s="29">
        <v>18</v>
      </c>
      <c r="IZ55" s="30">
        <v>1</v>
      </c>
      <c r="JA55" s="60">
        <f>IF(ISNA(VLOOKUP(IY55,[1]Settings!$B$6:$D$45,IF(JD$4="Y",2,3),FALSE)+IZ55*IF(JD$4="Y",[1]Settings!$C$5,[1]Settings!$D$5)),0, VLOOKUP(IY55,[1]Settings!$B$6:$D$45,IF(JD$4="Y",2,3),FALSE)+IZ55*IF(JD$4="Y",[1]Settings!$C$5,[1]Settings!$D$5))</f>
        <v>4</v>
      </c>
      <c r="JB55" s="61">
        <f>JA55*JD$7</f>
        <v>4</v>
      </c>
      <c r="JC55" s="61">
        <f t="shared" ca="1" si="107"/>
        <v>12.000018181818183</v>
      </c>
      <c r="JD55" s="62">
        <f t="shared" ca="1" si="84"/>
        <v>26</v>
      </c>
      <c r="JE55" s="67"/>
      <c r="JF55" s="64"/>
      <c r="JG55" s="29">
        <v>10</v>
      </c>
      <c r="JH55" s="30"/>
      <c r="JI55" s="60">
        <f>IF(ISNA(VLOOKUP(JG55,[1]Settings!$B$6:$D$45,IF(JL$4="Y",2,3),FALSE)+JH55*IF(JL$4="Y",[1]Settings!$C$5,[1]Settings!$D$5)),0, VLOOKUP(JG55,[1]Settings!$B$6:$D$45,IF(JL$4="Y",2,3),FALSE)+JH55*IF(JL$4="Y",[1]Settings!$C$5,[1]Settings!$D$5))</f>
        <v>11</v>
      </c>
      <c r="JJ55" s="61">
        <f>JI55*JL$7</f>
        <v>11</v>
      </c>
      <c r="JK55" s="61">
        <f t="shared" ca="1" si="108"/>
        <v>23.000018181818184</v>
      </c>
      <c r="JL55" s="62">
        <f t="shared" ca="1" si="86"/>
        <v>12</v>
      </c>
    </row>
    <row r="56" spans="1:272">
      <c r="A56" s="27" t="s">
        <v>136</v>
      </c>
      <c r="B56" s="59"/>
      <c r="D56" s="30"/>
      <c r="E56" s="60">
        <f>IF(ISNA(VLOOKUP(C56,[1]Settings!$B$6:$D$45,IF(H$4="Y",2,3),FALSE)+D56*IF(H$4="Y",[1]Settings!$C$5,[1]Settings!$D$5)),0, VLOOKUP(C56,[1]Settings!$B$6:$D$45,IF(H$4="Y",2,3),FALSE)+D56*IF(H$4="Y",[1]Settings!$C$5,[1]Settings!$D$5))</f>
        <v>0</v>
      </c>
      <c r="F56" s="61">
        <f t="shared" si="0"/>
        <v>0</v>
      </c>
      <c r="G56" s="61">
        <f t="shared" si="1"/>
        <v>1.7857142857142858E-5</v>
      </c>
      <c r="H56" s="62">
        <f t="shared" si="2"/>
        <v>56</v>
      </c>
      <c r="I56" s="63" t="str">
        <f t="shared" si="3"/>
        <v/>
      </c>
      <c r="J56" s="64">
        <f ca="1">VLOOKUP(OFFSET(J56,0,-2),[1]Settings!$F$8:$G$27,2)</f>
        <v>0</v>
      </c>
      <c r="L56" s="30"/>
      <c r="M56" s="60">
        <f>IF(ISNA(VLOOKUP(K56,[1]Settings!$B$6:$D$45,IF(P$4="Y",2,3),FALSE)+L56*IF(P$4="Y",[1]Settings!$C$5,[1]Settings!$D$5)),0, VLOOKUP(K56,[1]Settings!$B$6:$D$45,IF(P$4="Y",2,3),FALSE)+L56*IF(P$4="Y",[1]Settings!$C$5,[1]Settings!$D$5))</f>
        <v>0</v>
      </c>
      <c r="N56" s="61">
        <f t="shared" si="4"/>
        <v>0</v>
      </c>
      <c r="O56" s="61">
        <f t="shared" ca="1" si="5"/>
        <v>1.7857142857142858E-5</v>
      </c>
      <c r="P56" s="62">
        <f t="shared" ca="1" si="6"/>
        <v>56</v>
      </c>
      <c r="Q56" s="63" t="str">
        <f t="shared" si="7"/>
        <v/>
      </c>
      <c r="R56" s="64">
        <f ca="1">VLOOKUP(OFFSET(R56,0,-2),[1]Settings!$F$8:$G$27,2)</f>
        <v>0</v>
      </c>
      <c r="T56" s="30"/>
      <c r="U56" s="60">
        <f>IF(ISNA(VLOOKUP(S56,[1]Settings!$B$6:$D$45,IF(X$4="Y",2,3),FALSE)+T56*IF(X$4="Y",[1]Settings!$C$5,[1]Settings!$D$5)),0, VLOOKUP(S56,[1]Settings!$B$6:$D$45,IF(X$4="Y",2,3),FALSE)+T56*IF(X$4="Y",[1]Settings!$C$5,[1]Settings!$D$5))</f>
        <v>0</v>
      </c>
      <c r="V56" s="61">
        <f t="shared" si="8"/>
        <v>0</v>
      </c>
      <c r="W56" s="61">
        <f t="shared" ca="1" si="9"/>
        <v>1.7857142857142858E-5</v>
      </c>
      <c r="X56" s="62">
        <f t="shared" ca="1" si="10"/>
        <v>57</v>
      </c>
      <c r="Y56" s="63" t="str">
        <f t="shared" si="11"/>
        <v/>
      </c>
      <c r="Z56" s="64">
        <f ca="1">VLOOKUP(OFFSET(Z56,0,-2),[1]Settings!$F$8:$G$27,2)</f>
        <v>0</v>
      </c>
      <c r="AB56" s="30"/>
      <c r="AC56" s="60">
        <f>IF(ISNA(VLOOKUP(AA56,[1]Settings!$B$6:$D$45,IF(AF$4="Y",2,3),FALSE)+AB56*IF(AF$4="Y",[1]Settings!$C$5,[1]Settings!$D$5)),0, VLOOKUP(AA56,[1]Settings!$B$6:$D$45,IF(AF$4="Y",2,3),FALSE)+AB56*IF(AF$4="Y",[1]Settings!$C$5,[1]Settings!$D$5))</f>
        <v>0</v>
      </c>
      <c r="AD56" s="61">
        <f t="shared" si="12"/>
        <v>0</v>
      </c>
      <c r="AE56" s="61">
        <f t="shared" ca="1" si="13"/>
        <v>1.7857142857142858E-5</v>
      </c>
      <c r="AF56" s="62">
        <f t="shared" ca="1" si="14"/>
        <v>58</v>
      </c>
      <c r="AG56" s="63" t="str">
        <f t="shared" si="15"/>
        <v/>
      </c>
      <c r="AH56" s="64">
        <f ca="1">VLOOKUP(OFFSET(AH56,0,-2),[1]Settings!$F$8:$G$27,2)</f>
        <v>0</v>
      </c>
      <c r="AJ56" s="30"/>
      <c r="AK56" s="60">
        <f>IF(ISNA(VLOOKUP(AI56,[1]Settings!$B$6:$D$45,IF(AN$4="Y",2,3),FALSE)+AJ56*IF(AN$4="Y",[1]Settings!$C$5,[1]Settings!$D$5)),0, VLOOKUP(AI56,[1]Settings!$B$6:$D$45,IF(AN$4="Y",2,3),FALSE)+AJ56*IF(AN$4="Y",[1]Settings!$C$5,[1]Settings!$D$5))</f>
        <v>0</v>
      </c>
      <c r="AL56" s="61">
        <f t="shared" si="16"/>
        <v>0</v>
      </c>
      <c r="AM56" s="61">
        <f t="shared" ca="1" si="17"/>
        <v>1.7857142857142858E-5</v>
      </c>
      <c r="AN56" s="62">
        <f t="shared" ca="1" si="18"/>
        <v>58</v>
      </c>
      <c r="AO56" s="63" t="str">
        <f t="shared" si="19"/>
        <v/>
      </c>
      <c r="AP56" s="64">
        <f ca="1">VLOOKUP(OFFSET(AP56,0,-2),[1]Settings!$F$8:$G$27,2)</f>
        <v>0</v>
      </c>
      <c r="AR56" s="30"/>
      <c r="AS56" s="60">
        <f>IF(ISNA(VLOOKUP(AQ56,[1]Settings!$B$6:$D$45,IF(AV$4="Y",2,3),FALSE)+AR56*IF(AV$4="Y",[1]Settings!$C$5,[1]Settings!$D$5)),0, VLOOKUP(AQ56,[1]Settings!$B$6:$D$45,IF(AV$4="Y",2,3),FALSE)+AR56*IF(AV$4="Y",[1]Settings!$C$5,[1]Settings!$D$5))</f>
        <v>0</v>
      </c>
      <c r="AT56" s="61">
        <f t="shared" si="20"/>
        <v>0</v>
      </c>
      <c r="AU56" s="61">
        <f t="shared" ca="1" si="21"/>
        <v>1.7857142857142858E-5</v>
      </c>
      <c r="AV56" s="62">
        <f t="shared" ca="1" si="22"/>
        <v>58</v>
      </c>
      <c r="AW56" s="63" t="str">
        <f t="shared" si="23"/>
        <v/>
      </c>
      <c r="AX56" s="64">
        <f ca="1">VLOOKUP(OFFSET(AX56,0,-2),[1]Settings!$F$8:$G$27,2)</f>
        <v>0</v>
      </c>
      <c r="AZ56" s="30"/>
      <c r="BA56" s="60">
        <f>IF(ISNA(VLOOKUP(AY56,[1]Settings!$B$6:$D$45,IF(BD$4="Y",2,3),FALSE)+AZ56*IF(BD$4="Y",[1]Settings!$C$5,[1]Settings!$D$5)),0, VLOOKUP(AY56,[1]Settings!$B$6:$D$45,IF(BD$4="Y",2,3),FALSE)+AZ56*IF(BD$4="Y",[1]Settings!$C$5,[1]Settings!$D$5))</f>
        <v>0</v>
      </c>
      <c r="BB56" s="61">
        <f t="shared" si="24"/>
        <v>0</v>
      </c>
      <c r="BC56" s="61">
        <f t="shared" ca="1" si="25"/>
        <v>1.7857142857142858E-5</v>
      </c>
      <c r="BD56" s="62">
        <f t="shared" ca="1" si="26"/>
        <v>58</v>
      </c>
      <c r="BE56" s="63" t="str">
        <f t="shared" si="27"/>
        <v/>
      </c>
      <c r="BF56" s="64">
        <f ca="1">VLOOKUP(OFFSET(BF56,0,-2),[1]Settings!$F$8:$G$27,2)</f>
        <v>0</v>
      </c>
      <c r="BH56" s="30"/>
      <c r="BI56" s="60">
        <f>IF(ISNA(VLOOKUP(BG56,[1]Settings!$B$6:$D$45,IF(BL$4="Y",2,3),FALSE)+BH56*IF(BL$4="Y",[1]Settings!$C$5,[1]Settings!$D$5)),0, VLOOKUP(BG56,[1]Settings!$B$6:$D$45,IF(BL$4="Y",2,3),FALSE)+BH56*IF(BL$4="Y",[1]Settings!$C$5,[1]Settings!$D$5))</f>
        <v>0</v>
      </c>
      <c r="BJ56" s="61">
        <f t="shared" si="28"/>
        <v>0</v>
      </c>
      <c r="BK56" s="61">
        <f t="shared" ca="1" si="29"/>
        <v>1.7857142857142858E-5</v>
      </c>
      <c r="BL56" s="62">
        <f t="shared" ca="1" si="30"/>
        <v>59</v>
      </c>
      <c r="BM56" s="63" t="str">
        <f t="shared" si="31"/>
        <v/>
      </c>
      <c r="BN56" s="64">
        <f ca="1">VLOOKUP(OFFSET(BN56,0,-2),[1]Settings!$F$8:$G$27,2)</f>
        <v>0</v>
      </c>
      <c r="BP56" s="30"/>
      <c r="BQ56" s="60">
        <f>IF(ISNA(VLOOKUP(BO56,[1]Settings!$B$6:$D$45,IF(BT$4="Y",2,3),FALSE)+BP56*IF(BT$4="Y",[1]Settings!$C$5,[1]Settings!$D$5)),0, VLOOKUP(BO56,[1]Settings!$B$6:$D$45,IF(BT$4="Y",2,3),FALSE)+BP56*IF(BT$4="Y",[1]Settings!$C$5,[1]Settings!$D$5))</f>
        <v>0</v>
      </c>
      <c r="BR56" s="61">
        <f t="shared" si="32"/>
        <v>0</v>
      </c>
      <c r="BS56" s="61">
        <f t="shared" ca="1" si="33"/>
        <v>1.7857142857142858E-5</v>
      </c>
      <c r="BT56" s="62">
        <f t="shared" ca="1" si="34"/>
        <v>60</v>
      </c>
      <c r="BU56" s="63" t="str">
        <f t="shared" si="35"/>
        <v>+</v>
      </c>
      <c r="BV56" s="64">
        <f ca="1">VLOOKUP(OFFSET(BV56,0,-2),[1]Settings!$F$8:$G$27,2)</f>
        <v>0</v>
      </c>
      <c r="BW56" s="29">
        <v>11</v>
      </c>
      <c r="BX56" s="30"/>
      <c r="BY56" s="60">
        <f>IF(ISNA(VLOOKUP(BW56,[1]Settings!$B$6:$D$45,IF(CB$4="Y",2,3),FALSE)+BX56*IF(CB$4="Y",[1]Settings!$C$5,[1]Settings!$D$5)),0, VLOOKUP(BW56,[1]Settings!$B$6:$D$45,IF(CB$4="Y",2,3),FALSE)+BX56*IF(CB$4="Y",[1]Settings!$C$5,[1]Settings!$D$5))</f>
        <v>10</v>
      </c>
      <c r="BZ56" s="61">
        <f t="shared" si="36"/>
        <v>3.8</v>
      </c>
      <c r="CA56" s="61">
        <f t="shared" ca="1" si="37"/>
        <v>3.8000178571428571</v>
      </c>
      <c r="CB56" s="62">
        <f t="shared" ca="1" si="38"/>
        <v>24</v>
      </c>
      <c r="CC56" s="63" t="str">
        <f t="shared" si="39"/>
        <v>+</v>
      </c>
      <c r="CD56" s="64">
        <f ca="1">VLOOKUP(OFFSET(CD56,0,-2),[1]Settings!$F$8:$G$27,2)</f>
        <v>0</v>
      </c>
      <c r="CE56" s="29">
        <v>8</v>
      </c>
      <c r="CF56" s="30"/>
      <c r="CG56" s="60">
        <f>IF(ISNA(VLOOKUP(CE56,[1]Settings!$B$6:$D$45,IF(CJ$4="Y",2,3),FALSE)+CF56*IF(CJ$4="Y",[1]Settings!$C$5,[1]Settings!$D$5)),0, VLOOKUP(CE56,[1]Settings!$B$6:$D$45,IF(CJ$4="Y",2,3),FALSE)+CF56*IF(CJ$4="Y",[1]Settings!$C$5,[1]Settings!$D$5))</f>
        <v>13</v>
      </c>
      <c r="CH56" s="61">
        <f t="shared" si="40"/>
        <v>6.76</v>
      </c>
      <c r="CI56" s="61">
        <f t="shared" ca="1" si="41"/>
        <v>10.560017857142856</v>
      </c>
      <c r="CJ56" s="65">
        <f t="shared" ca="1" si="42"/>
        <v>16</v>
      </c>
      <c r="CK56" s="66" t="str">
        <f t="shared" si="131"/>
        <v/>
      </c>
      <c r="CL56" s="64">
        <f ca="1">VLOOKUP(OFFSET(CL56,0,-2),[1]Settings!$J$8:$K$27,2)</f>
        <v>0</v>
      </c>
      <c r="CN56" s="30"/>
      <c r="CO56" s="60">
        <f>IF(ISNA(VLOOKUP(CM56,[1]Settings!$B$6:$D$45,IF(CR$4="Y",2,3),FALSE)+CN56*IF(CR$4="Y",[1]Settings!$C$5,[1]Settings!$D$5)),0, VLOOKUP(CM56,[1]Settings!$B$6:$D$45,IF(CR$4="Y",2,3),FALSE)+CN56*IF(CR$4="Y",[1]Settings!$C$5,[1]Settings!$D$5))</f>
        <v>0</v>
      </c>
      <c r="CP56" s="61">
        <f t="shared" ca="1" si="43"/>
        <v>0</v>
      </c>
      <c r="CQ56" s="61">
        <f t="shared" ca="1" si="44"/>
        <v>10.560017857142856</v>
      </c>
      <c r="CR56" s="65">
        <f t="shared" ca="1" si="45"/>
        <v>18</v>
      </c>
      <c r="CS56" s="63" t="s">
        <v>93</v>
      </c>
      <c r="CT56" s="64">
        <f ca="1">VLOOKUP(OFFSET(CT56,0,-2),[1]Settings!$J$8:$K$27,2)</f>
        <v>0</v>
      </c>
      <c r="CU56" s="29">
        <v>7</v>
      </c>
      <c r="CV56" s="30"/>
      <c r="CW56" s="60">
        <f>IF(ISNA(VLOOKUP(CU56,[1]Settings!$B$6:$D$45,IF(CZ$4="Y",2,3),FALSE)+CV56*IF(CZ$4="Y",[1]Settings!$C$5,[1]Settings!$D$5)),0, VLOOKUP(CU56,[1]Settings!$B$6:$D$45,IF(CZ$4="Y",2,3),FALSE)+CV56*IF(CZ$4="Y",[1]Settings!$C$5,[1]Settings!$D$5))</f>
        <v>14</v>
      </c>
      <c r="CX56" s="61">
        <f t="shared" ca="1" si="46"/>
        <v>10.080000000000002</v>
      </c>
      <c r="CY56" s="61">
        <f t="shared" ca="1" si="47"/>
        <v>20.640017857142858</v>
      </c>
      <c r="CZ56" s="62">
        <f t="shared" ca="1" si="48"/>
        <v>8</v>
      </c>
      <c r="DA56" s="63" t="s">
        <v>93</v>
      </c>
      <c r="DB56" s="64">
        <f ca="1">VLOOKUP(OFFSET(DB56,0,-2),[1]Settings!$J$8:$K$27,2)</f>
        <v>0.05</v>
      </c>
      <c r="DC56" s="29"/>
      <c r="DD56" s="30"/>
      <c r="DE56" s="60">
        <f>IF(ISNA(VLOOKUP(DC56,[1]Settings!$B$6:$D$45,IF(DH$4="Y",2,3),FALSE)+DD56*IF(DH$4="Y",[1]Settings!$C$5,[1]Settings!$D$5)),0, VLOOKUP(DC56,[1]Settings!$B$6:$D$45,IF(DH$4="Y",2,3),FALSE)+DD56*IF(DH$4="Y",[1]Settings!$C$5,[1]Settings!$D$5))</f>
        <v>0</v>
      </c>
      <c r="DF56" s="61">
        <f t="shared" ca="1" si="49"/>
        <v>0</v>
      </c>
      <c r="DG56" s="61">
        <f t="shared" ca="1" si="50"/>
        <v>16.840017857142858</v>
      </c>
      <c r="DH56" s="62">
        <f t="shared" ca="1" si="51"/>
        <v>10</v>
      </c>
      <c r="DI56" s="63"/>
      <c r="DJ56" s="64">
        <f ca="1">VLOOKUP(OFFSET(DJ56,0,-2),[1]Settings!$J$8:$K$27,2)</f>
        <v>0.05</v>
      </c>
      <c r="DK56" s="29"/>
      <c r="DL56" s="30"/>
      <c r="DM56" s="60">
        <f>IF(ISNA(VLOOKUP(DK56,[1]Settings!$B$6:$D$45,IF(DP$4="Y",2,3),FALSE)+DL56*IF(DP$4="Y",[1]Settings!$C$5,[1]Settings!$D$5)),0, VLOOKUP(DK56,[1]Settings!$B$6:$D$45,IF(DP$4="Y",2,3),FALSE)+DL56*IF(DP$4="Y",[1]Settings!$C$5,[1]Settings!$D$5))</f>
        <v>0</v>
      </c>
      <c r="DN56" s="61">
        <f t="shared" ca="1" si="52"/>
        <v>0</v>
      </c>
      <c r="DO56" s="61">
        <f t="shared" ca="1" si="53"/>
        <v>16.840017857142858</v>
      </c>
      <c r="DP56" s="62">
        <f t="shared" ca="1" si="54"/>
        <v>14</v>
      </c>
      <c r="DQ56" s="63" t="s">
        <v>93</v>
      </c>
      <c r="DR56" s="64">
        <f ca="1">VLOOKUP(OFFSET(DR56,0,-2),[1]Settings!$J$8:$K$27,2)</f>
        <v>0.04</v>
      </c>
      <c r="DS56" s="29"/>
      <c r="DT56" s="30"/>
      <c r="DU56" s="60">
        <f>IF(ISNA(VLOOKUP(DS56,[1]Settings!$B$6:$D$45,IF(DX$4="Y",2,3),FALSE)+DT56*IF(DX$4="Y",[1]Settings!$C$5,[1]Settings!$D$5)),0, VLOOKUP(DS56,[1]Settings!$B$6:$D$45,IF(DX$4="Y",2,3),FALSE)+DT56*IF(DX$4="Y",[1]Settings!$C$5,[1]Settings!$D$5))</f>
        <v>0</v>
      </c>
      <c r="DV56" s="61">
        <f t="shared" ca="1" si="55"/>
        <v>0</v>
      </c>
      <c r="DW56" s="61">
        <f t="shared" ca="1" si="87"/>
        <v>16.840017857142858</v>
      </c>
      <c r="DX56" s="62">
        <f t="shared" ca="1" si="56"/>
        <v>16</v>
      </c>
      <c r="DY56" s="63" t="s">
        <v>93</v>
      </c>
      <c r="DZ56" s="64">
        <f ca="1">VLOOKUP(OFFSET(DZ56,0,-2),[1]Settings!$J$8:$K$27,2)</f>
        <v>0</v>
      </c>
      <c r="EA56" s="29">
        <v>15</v>
      </c>
      <c r="EB56" s="30"/>
      <c r="EC56" s="60">
        <f>IF(ISNA(VLOOKUP(EA56,[1]Settings!$B$6:$D$45,IF(EF$4="Y",2,3),FALSE)+EB56*IF(EF$4="Y",[1]Settings!$C$5,[1]Settings!$D$5)),0, VLOOKUP(EA56,[1]Settings!$B$6:$D$45,IF(EF$4="Y",2,3),FALSE)+EB56*IF(EF$4="Y",[1]Settings!$C$5,[1]Settings!$D$5))</f>
        <v>6</v>
      </c>
      <c r="ED56" s="61">
        <f t="shared" ca="1" si="88"/>
        <v>5.52</v>
      </c>
      <c r="EE56" s="61">
        <f t="shared" ca="1" si="57"/>
        <v>15.600017857142857</v>
      </c>
      <c r="EF56" s="65">
        <f t="shared" ca="1" si="58"/>
        <v>19</v>
      </c>
      <c r="EG56" s="66"/>
      <c r="EH56" s="64">
        <f ca="1">VLOOKUP(OFFSET(EH56,0,-2),[1]Settings!$J$8:$K$27,2)</f>
        <v>0</v>
      </c>
      <c r="EI56" s="29">
        <v>9</v>
      </c>
      <c r="EJ56" s="30"/>
      <c r="EK56" s="60">
        <f>IF(ISNA(VLOOKUP(EI56,[1]Settings!$B$6:$D$45,IF(EN$4="Y",2,3),FALSE)+EJ56*IF(EN$4="Y",[1]Settings!$C$5,[1]Settings!$D$5)),0, VLOOKUP(EI56,[1]Settings!$B$6:$D$45,IF(EN$4="Y",2,3),FALSE)+EJ56*IF(EN$4="Y",[1]Settings!$C$5,[1]Settings!$D$5))</f>
        <v>12</v>
      </c>
      <c r="EL56" s="61">
        <f t="shared" ca="1" si="89"/>
        <v>10.199999999999999</v>
      </c>
      <c r="EM56" s="61">
        <f t="shared" ca="1" si="115"/>
        <v>15.720017857142853</v>
      </c>
      <c r="EN56" s="65">
        <f t="shared" ca="1" si="59"/>
        <v>19</v>
      </c>
      <c r="EO56" s="63"/>
      <c r="EP56" s="64">
        <f ca="1">VLOOKUP(OFFSET(EP56,0,-2),[1]Settings!$J$8:$K$27,2)</f>
        <v>0</v>
      </c>
      <c r="EQ56" s="29">
        <v>14</v>
      </c>
      <c r="ER56" s="30"/>
      <c r="ES56" s="60">
        <f>IF(ISNA(VLOOKUP(EQ56,[1]Settings!$B$6:$D$45,IF(EV$4="Y",2,3),FALSE)+ER56*IF(EV$4="Y",[1]Settings!$C$5,[1]Settings!$D$5)),0, VLOOKUP(EQ56,[1]Settings!$B$6:$D$45,IF(EV$4="Y",2,3),FALSE)+ER56*IF(EV$4="Y",[1]Settings!$C$5,[1]Settings!$D$5))</f>
        <v>7</v>
      </c>
      <c r="ET56" s="61">
        <f t="shared" ca="1" si="60"/>
        <v>5.7399999999999993</v>
      </c>
      <c r="EU56" s="61">
        <f t="shared" ca="1" si="90"/>
        <v>21.460017857142851</v>
      </c>
      <c r="EV56" s="62">
        <f t="shared" ca="1" si="61"/>
        <v>14</v>
      </c>
      <c r="EW56" s="63" t="s">
        <v>93</v>
      </c>
      <c r="EX56" s="64">
        <f ca="1">VLOOKUP(OFFSET(EX56,0,-2),[1]Settings!$J$8:$K$27,2)</f>
        <v>0.04</v>
      </c>
      <c r="EY56" s="29"/>
      <c r="EZ56" s="30"/>
      <c r="FA56" s="60">
        <f>IF(ISNA(VLOOKUP(EY56,[1]Settings!$B$6:$D$45,IF(FD$4="Y",2,3),FALSE)+EZ56*IF(FD$4="Y",[1]Settings!$C$5,[1]Settings!$D$5)),0, VLOOKUP(EY56,[1]Settings!$B$6:$D$45,IF(FD$4="Y",2,3),FALSE)+EZ56*IF(FD$4="Y",[1]Settings!$C$5,[1]Settings!$D$5))</f>
        <v>0</v>
      </c>
      <c r="FB56" s="61">
        <f t="shared" ca="1" si="118"/>
        <v>0</v>
      </c>
      <c r="FC56" s="61">
        <f t="shared" ca="1" si="91"/>
        <v>21.460017857142851</v>
      </c>
      <c r="FD56" s="62">
        <f t="shared" ca="1" si="63"/>
        <v>17</v>
      </c>
      <c r="FE56" s="63"/>
      <c r="FF56" s="64">
        <f ca="1">VLOOKUP(OFFSET(FF56,0,-2),[1]Settings!$J$8:$K$27,2)</f>
        <v>0</v>
      </c>
      <c r="FG56" s="29"/>
      <c r="FH56" s="30"/>
      <c r="FI56" s="60">
        <f>IF(ISNA(VLOOKUP(FG56,[1]Settings!$B$6:$D$45,IF(FL$4="Y",2,3),FALSE)+FH56*IF(FL$4="Y",[1]Settings!$C$5,[1]Settings!$D$5)),0, VLOOKUP(FG56,[1]Settings!$B$6:$D$45,IF(FL$4="Y",2,3),FALSE)+FH56*IF(FL$4="Y",[1]Settings!$C$5,[1]Settings!$D$5))</f>
        <v>0</v>
      </c>
      <c r="FJ56" s="61">
        <f t="shared" ca="1" si="117"/>
        <v>0</v>
      </c>
      <c r="FK56" s="61">
        <f t="shared" ca="1" si="116"/>
        <v>15.940017857142852</v>
      </c>
      <c r="FL56" s="62">
        <f t="shared" ca="1" si="64"/>
        <v>18</v>
      </c>
      <c r="FM56" s="66"/>
      <c r="FN56" s="64">
        <f ca="1">VLOOKUP(OFFSET(FN56,0,-2),[1]Settings!$J$8:$K$27,2)</f>
        <v>0</v>
      </c>
      <c r="FO56" s="29"/>
      <c r="FP56" s="30"/>
      <c r="FQ56" s="60">
        <f>IF(ISNA(VLOOKUP(FO56,[1]Settings!$B$6:$D$45,IF(FT$4="Y",2,3),FALSE)+FP56*IF(FT$4="Y",[1]Settings!$C$5,[1]Settings!$D$5)),0, VLOOKUP(FO56,[1]Settings!$B$6:$D$45,IF(FT$4="Y",2,3),FALSE)+FP56*IF(FT$4="Y",[1]Settings!$C$5,[1]Settings!$D$5))</f>
        <v>0</v>
      </c>
      <c r="FR56" s="61">
        <f t="shared" ca="1" si="65"/>
        <v>0</v>
      </c>
      <c r="FS56" s="61">
        <f t="shared" ca="1" si="92"/>
        <v>10.200017857142853</v>
      </c>
      <c r="FT56" s="62">
        <f t="shared" ca="1" si="66"/>
        <v>22</v>
      </c>
      <c r="FU56" s="67"/>
      <c r="FV56" s="64"/>
      <c r="FW56" s="29"/>
      <c r="FX56" s="30"/>
      <c r="FY56" s="60">
        <f>IF(ISNA(VLOOKUP(FW56,[1]Settings!$B$6:$D$45,IF(GB$4="Y",2,3),FALSE)+FX56*IF(GB$4="Y",[1]Settings!$C$5,[1]Settings!$D$5)),0, VLOOKUP(FW56,[1]Settings!$B$6:$D$45,IF(GB$4="Y",2,3),FALSE)+FX56*IF(GB$4="Y",[1]Settings!$C$5,[1]Settings!$D$5))</f>
        <v>0</v>
      </c>
      <c r="FZ56" s="61">
        <f t="shared" si="93"/>
        <v>0</v>
      </c>
      <c r="GA56" s="61">
        <f t="shared" ca="1" si="94"/>
        <v>1.7857142854182939E-5</v>
      </c>
      <c r="GB56" s="62">
        <f t="shared" ca="1" si="67"/>
        <v>63</v>
      </c>
      <c r="GC56" s="67"/>
      <c r="GD56" s="64"/>
      <c r="GE56" s="29"/>
      <c r="GF56" s="30"/>
      <c r="GG56" s="60">
        <f>IF(ISNA(VLOOKUP(GE56,[1]Settings!$B$6:$D$45,IF(GJ$4="Y",2,3),FALSE)+GF56*IF(GJ$4="Y",[1]Settings!$C$5,[1]Settings!$D$5)),0, VLOOKUP(GE56,[1]Settings!$B$6:$D$45,IF(GJ$4="Y",2,3),FALSE)+GF56*IF(GJ$4="Y",[1]Settings!$C$5,[1]Settings!$D$5))</f>
        <v>0</v>
      </c>
      <c r="GH56" s="61">
        <f t="shared" si="95"/>
        <v>0</v>
      </c>
      <c r="GI56" s="61">
        <f t="shared" ca="1" si="96"/>
        <v>1.7857142854182939E-5</v>
      </c>
      <c r="GJ56" s="62">
        <f t="shared" ca="1" si="68"/>
        <v>63</v>
      </c>
      <c r="GK56" s="67"/>
      <c r="GL56" s="64"/>
      <c r="GM56" s="29"/>
      <c r="GN56" s="30"/>
      <c r="GO56" s="60">
        <f>IF(ISNA(VLOOKUP(GM56,[1]Settings!$B$6:$D$45,IF(GR$4="Y",2,3),FALSE)+GN56*IF(GR$4="Y",[1]Settings!$C$5,[1]Settings!$D$5)),0, VLOOKUP(GM56,[1]Settings!$B$6:$D$45,IF(GR$4="Y",2,3),FALSE)+GN56*IF(GR$4="Y",[1]Settings!$C$5,[1]Settings!$D$5))</f>
        <v>0</v>
      </c>
      <c r="GP56" s="61">
        <f t="shared" si="123"/>
        <v>0</v>
      </c>
      <c r="GQ56" s="61">
        <f t="shared" ca="1" si="98"/>
        <v>1.7857142854182939E-5</v>
      </c>
      <c r="GR56" s="62">
        <f t="shared" ca="1" si="69"/>
        <v>61</v>
      </c>
      <c r="GS56" s="67"/>
      <c r="GT56" s="64"/>
      <c r="GU56" s="29"/>
      <c r="GV56" s="30"/>
      <c r="GW56" s="60">
        <f>IF(ISNA(VLOOKUP(GU56,[1]Settings!$B$6:$D$45,IF(GZ$4="Y",2,3),FALSE)+GV56*IF(GZ$4="Y",[1]Settings!$C$5,[1]Settings!$D$5)),0, VLOOKUP(GU56,[1]Settings!$B$6:$D$45,IF(GZ$4="Y",2,3),FALSE)+GV56*IF(GZ$4="Y",[1]Settings!$C$5,[1]Settings!$D$5))</f>
        <v>0</v>
      </c>
      <c r="GX56" s="61">
        <f t="shared" si="132"/>
        <v>0</v>
      </c>
      <c r="GY56" s="61">
        <f t="shared" ca="1" si="100"/>
        <v>1.7857142854182939E-5</v>
      </c>
      <c r="GZ56" s="65">
        <f t="shared" ca="1" si="70"/>
        <v>64</v>
      </c>
      <c r="HA56" s="66"/>
      <c r="HB56" s="64"/>
      <c r="HC56" s="29"/>
      <c r="HD56" s="30"/>
      <c r="HE56" s="60">
        <f>IF(ISNA(VLOOKUP(HC56,[1]Settings!$B$6:$D$45,IF(HH$4="Y",2,3),FALSE)+HD56*IF(HH$4="Y",[1]Settings!$C$5,[1]Settings!$D$5)),0, VLOOKUP(HC56,[1]Settings!$B$6:$D$45,IF(HH$4="Y",2,3),FALSE)+HD56*IF(HH$4="Y",[1]Settings!$C$5,[1]Settings!$D$5))</f>
        <v>0</v>
      </c>
      <c r="HF56" s="61">
        <f t="shared" si="71"/>
        <v>0</v>
      </c>
      <c r="HG56" s="61">
        <f t="shared" ca="1" si="101"/>
        <v>1.7857142854182939E-5</v>
      </c>
      <c r="HH56" s="62">
        <f t="shared" ca="1" si="72"/>
        <v>62</v>
      </c>
      <c r="HI56" s="67"/>
      <c r="HJ56" s="64"/>
      <c r="HK56" s="29"/>
      <c r="HL56" s="30"/>
      <c r="HM56" s="60">
        <f>IF(ISNA(VLOOKUP(HK56,[1]Settings!$B$6:$D$45,IF(HP$4="Y",2,3),FALSE)+HL56*IF(HP$4="Y",[1]Settings!$C$5,[1]Settings!$D$5)),0, VLOOKUP(HK56,[1]Settings!$B$6:$D$45,IF(HP$4="Y",2,3),FALSE)+HL56*IF(HP$4="Y",[1]Settings!$C$5,[1]Settings!$D$5))</f>
        <v>0</v>
      </c>
      <c r="HN56" s="61">
        <f t="shared" si="73"/>
        <v>0</v>
      </c>
      <c r="HO56" s="61">
        <f t="shared" ca="1" si="102"/>
        <v>1.7857142854182939E-5</v>
      </c>
      <c r="HP56" s="62">
        <f t="shared" ca="1" si="74"/>
        <v>62</v>
      </c>
      <c r="HQ56" s="67"/>
      <c r="HR56" s="64"/>
      <c r="HS56" s="29"/>
      <c r="HT56" s="30"/>
      <c r="HU56" s="60">
        <f>IF(ISNA(VLOOKUP(HS56,[1]Settings!$B$6:$D$45,IF(HX$4="Y",2,3),FALSE)+HT56*IF(HX$4="Y",[1]Settings!$C$5,[1]Settings!$D$5)),0, VLOOKUP(HS56,[1]Settings!$B$6:$D$45,IF(HX$4="Y",2,3),FALSE)+HT56*IF(HX$4="Y",[1]Settings!$C$5,[1]Settings!$D$5))</f>
        <v>0</v>
      </c>
      <c r="HV56" s="61">
        <f t="shared" si="75"/>
        <v>0</v>
      </c>
      <c r="HW56" s="61">
        <f t="shared" ca="1" si="103"/>
        <v>1.7857142854182939E-5</v>
      </c>
      <c r="HX56" s="62">
        <f t="shared" ca="1" si="76"/>
        <v>64</v>
      </c>
      <c r="HY56" s="67"/>
      <c r="HZ56" s="64"/>
      <c r="IA56" s="29"/>
      <c r="IB56" s="30"/>
      <c r="IC56" s="60">
        <f>IF(ISNA(VLOOKUP(IA56,[1]Settings!$B$6:$D$45,IF(IF$4="Y",2,3),FALSE)+IB56*IF(IF$4="Y",[1]Settings!$C$5,[1]Settings!$D$5)),0, VLOOKUP(IA56,[1]Settings!$B$6:$D$45,IF(IF$4="Y",2,3),FALSE)+IB56*IF(IF$4="Y",[1]Settings!$C$5,[1]Settings!$D$5))</f>
        <v>0</v>
      </c>
      <c r="ID56" s="61">
        <f t="shared" si="128"/>
        <v>0</v>
      </c>
      <c r="IE56" s="61">
        <f t="shared" ca="1" si="104"/>
        <v>1.7857142854182939E-5</v>
      </c>
      <c r="IF56" s="62">
        <f t="shared" ca="1" si="78"/>
        <v>64</v>
      </c>
      <c r="IG56" s="66"/>
      <c r="IH56" s="64"/>
      <c r="II56" s="29"/>
      <c r="IJ56" s="30"/>
      <c r="IK56" s="60">
        <f>IF(ISNA(VLOOKUP(II56,[1]Settings!$B$6:$D$45,IF(IN$4="Y",2,3),FALSE)+IJ56*IF(IN$4="Y",[1]Settings!$C$5,[1]Settings!$D$5)),0, VLOOKUP(II56,[1]Settings!$B$6:$D$45,IF(IN$4="Y",2,3),FALSE)+IJ56*IF(IN$4="Y",[1]Settings!$C$5,[1]Settings!$D$5))</f>
        <v>0</v>
      </c>
      <c r="IL56" s="61">
        <f t="shared" si="125"/>
        <v>0</v>
      </c>
      <c r="IM56" s="61">
        <f t="shared" ca="1" si="105"/>
        <v>1.7857142854182939E-5</v>
      </c>
      <c r="IN56" s="62">
        <f t="shared" ca="1" si="80"/>
        <v>65</v>
      </c>
      <c r="IO56" s="67"/>
      <c r="IP56" s="64"/>
      <c r="IQ56" s="29"/>
      <c r="IR56" s="30"/>
      <c r="IS56" s="60">
        <f>IF(ISNA(VLOOKUP(IQ56,[1]Settings!$B$6:$D$45,IF(IV$4="Y",2,3),FALSE)+IR56*IF(IV$4="Y",[1]Settings!$C$5,[1]Settings!$D$5)),0, VLOOKUP(IQ56,[1]Settings!$B$6:$D$45,IF(IV$4="Y",2,3),FALSE)+IR56*IF(IV$4="Y",[1]Settings!$C$5,[1]Settings!$D$5))</f>
        <v>0</v>
      </c>
      <c r="IT56" s="61">
        <f t="shared" si="81"/>
        <v>0</v>
      </c>
      <c r="IU56" s="61">
        <f t="shared" ca="1" si="106"/>
        <v>1.7857142854182939E-5</v>
      </c>
      <c r="IV56" s="62">
        <f t="shared" ca="1" si="82"/>
        <v>66</v>
      </c>
      <c r="IW56" s="67"/>
      <c r="IX56" s="64"/>
      <c r="IY56" s="29"/>
      <c r="IZ56" s="30"/>
      <c r="JA56" s="60">
        <f>IF(ISNA(VLOOKUP(IY56,[1]Settings!$B$6:$D$45,IF(JD$4="Y",2,3),FALSE)+IZ56*IF(JD$4="Y",[1]Settings!$C$5,[1]Settings!$D$5)),0, VLOOKUP(IY56,[1]Settings!$B$6:$D$45,IF(JD$4="Y",2,3),FALSE)+IZ56*IF(JD$4="Y",[1]Settings!$C$5,[1]Settings!$D$5))</f>
        <v>0</v>
      </c>
      <c r="JB56" s="61">
        <f t="shared" ref="JB56" si="133">JA56*JD$7</f>
        <v>0</v>
      </c>
      <c r="JC56" s="61">
        <f t="shared" ca="1" si="107"/>
        <v>1.7857142854182939E-5</v>
      </c>
      <c r="JD56" s="62">
        <f t="shared" ca="1" si="84"/>
        <v>66</v>
      </c>
      <c r="JE56" s="67"/>
      <c r="JF56" s="64"/>
      <c r="JG56" s="29"/>
      <c r="JH56" s="30"/>
      <c r="JI56" s="60">
        <f>IF(ISNA(VLOOKUP(JG56,[1]Settings!$B$6:$D$45,IF(JL$4="Y",2,3),FALSE)+JH56*IF(JL$4="Y",[1]Settings!$C$5,[1]Settings!$D$5)),0, VLOOKUP(JG56,[1]Settings!$B$6:$D$45,IF(JL$4="Y",2,3),FALSE)+JH56*IF(JL$4="Y",[1]Settings!$C$5,[1]Settings!$D$5))</f>
        <v>0</v>
      </c>
      <c r="JJ56" s="61">
        <f t="shared" ref="JJ56" si="134">JI56*JL$7</f>
        <v>0</v>
      </c>
      <c r="JK56" s="61">
        <f t="shared" ca="1" si="108"/>
        <v>1.7857142854182939E-5</v>
      </c>
      <c r="JL56" s="62">
        <f t="shared" ca="1" si="86"/>
        <v>66</v>
      </c>
    </row>
    <row r="57" spans="1:272">
      <c r="A57" s="27" t="s">
        <v>137</v>
      </c>
      <c r="B57" s="59"/>
      <c r="D57" s="30"/>
      <c r="E57" s="60">
        <f>IF(ISNA(VLOOKUP(C57,[1]Settings!$B$6:$D$45,IF(H$4="Y",2,3),FALSE)+D57*IF(H$4="Y",[1]Settings!$C$5,[1]Settings!$D$5)),0, VLOOKUP(C57,[1]Settings!$B$6:$D$45,IF(H$4="Y",2,3),FALSE)+D57*IF(H$4="Y",[1]Settings!$C$5,[1]Settings!$D$5))</f>
        <v>0</v>
      </c>
      <c r="F57" s="61">
        <f t="shared" si="0"/>
        <v>0</v>
      </c>
      <c r="G57" s="61">
        <f t="shared" si="1"/>
        <v>1.7543859649122806E-5</v>
      </c>
      <c r="H57" s="62">
        <f t="shared" si="2"/>
        <v>57</v>
      </c>
      <c r="I57" s="63" t="str">
        <f>IF(K57&gt;0,"+","")</f>
        <v/>
      </c>
      <c r="J57" s="64">
        <f ca="1">VLOOKUP(OFFSET(J57,0,-2),[1]Settings!$F$8:$G$27,2)</f>
        <v>0</v>
      </c>
      <c r="L57" s="30"/>
      <c r="M57" s="60">
        <f>IF(ISNA(VLOOKUP(K57,[1]Settings!$B$6:$D$45,IF(P$4="Y",2,3),FALSE)+L57*IF(P$4="Y",[1]Settings!$C$5,[1]Settings!$D$5)),0, VLOOKUP(K57,[1]Settings!$B$6:$D$45,IF(P$4="Y",2,3),FALSE)+L57*IF(P$4="Y",[1]Settings!$C$5,[1]Settings!$D$5))</f>
        <v>0</v>
      </c>
      <c r="N57" s="61">
        <f t="shared" si="4"/>
        <v>0</v>
      </c>
      <c r="O57" s="61">
        <f t="shared" ca="1" si="5"/>
        <v>1.7543859649122806E-5</v>
      </c>
      <c r="P57" s="62">
        <f t="shared" ca="1" si="6"/>
        <v>57</v>
      </c>
      <c r="Q57" s="63" t="str">
        <f>IF(S57&gt;0,"+","")</f>
        <v/>
      </c>
      <c r="R57" s="64">
        <f ca="1">VLOOKUP(OFFSET(R57,0,-2),[1]Settings!$F$8:$G$27,2)</f>
        <v>0</v>
      </c>
      <c r="T57" s="30"/>
      <c r="U57" s="60">
        <f>IF(ISNA(VLOOKUP(S57,[1]Settings!$B$6:$D$45,IF(X$4="Y",2,3),FALSE)+T57*IF(X$4="Y",[1]Settings!$C$5,[1]Settings!$D$5)),0, VLOOKUP(S57,[1]Settings!$B$6:$D$45,IF(X$4="Y",2,3),FALSE)+T57*IF(X$4="Y",[1]Settings!$C$5,[1]Settings!$D$5))</f>
        <v>0</v>
      </c>
      <c r="V57" s="61">
        <f t="shared" si="8"/>
        <v>0</v>
      </c>
      <c r="W57" s="61">
        <f t="shared" ca="1" si="9"/>
        <v>1.7543859649122806E-5</v>
      </c>
      <c r="X57" s="62">
        <f t="shared" ca="1" si="10"/>
        <v>58</v>
      </c>
      <c r="Y57" s="63" t="str">
        <f>IF(AA57&gt;0,"+","")</f>
        <v/>
      </c>
      <c r="Z57" s="64">
        <f ca="1">VLOOKUP(OFFSET(Z57,0,-2),[1]Settings!$F$8:$G$27,2)</f>
        <v>0</v>
      </c>
      <c r="AB57" s="30"/>
      <c r="AC57" s="60">
        <f>IF(ISNA(VLOOKUP(AA57,[1]Settings!$B$6:$D$45,IF(AF$4="Y",2,3),FALSE)+AB57*IF(AF$4="Y",[1]Settings!$C$5,[1]Settings!$D$5)),0, VLOOKUP(AA57,[1]Settings!$B$6:$D$45,IF(AF$4="Y",2,3),FALSE)+AB57*IF(AF$4="Y",[1]Settings!$C$5,[1]Settings!$D$5))</f>
        <v>0</v>
      </c>
      <c r="AD57" s="61">
        <f t="shared" si="12"/>
        <v>0</v>
      </c>
      <c r="AE57" s="61">
        <f t="shared" ca="1" si="13"/>
        <v>1.7543859649122806E-5</v>
      </c>
      <c r="AF57" s="62">
        <f t="shared" ca="1" si="14"/>
        <v>59</v>
      </c>
      <c r="AG57" s="63" t="str">
        <f>IF(AI57&gt;0,"+","")</f>
        <v/>
      </c>
      <c r="AH57" s="64">
        <f ca="1">VLOOKUP(OFFSET(AH57,0,-2),[1]Settings!$F$8:$G$27,2)</f>
        <v>0</v>
      </c>
      <c r="AJ57" s="30"/>
      <c r="AK57" s="60">
        <f>IF(ISNA(VLOOKUP(AI57,[1]Settings!$B$6:$D$45,IF(AN$4="Y",2,3),FALSE)+AJ57*IF(AN$4="Y",[1]Settings!$C$5,[1]Settings!$D$5)),0, VLOOKUP(AI57,[1]Settings!$B$6:$D$45,IF(AN$4="Y",2,3),FALSE)+AJ57*IF(AN$4="Y",[1]Settings!$C$5,[1]Settings!$D$5))</f>
        <v>0</v>
      </c>
      <c r="AL57" s="61">
        <f t="shared" si="16"/>
        <v>0</v>
      </c>
      <c r="AM57" s="61">
        <f t="shared" ca="1" si="17"/>
        <v>1.7543859649122806E-5</v>
      </c>
      <c r="AN57" s="62">
        <f t="shared" ca="1" si="18"/>
        <v>59</v>
      </c>
      <c r="AO57" s="63" t="str">
        <f>IF(AQ57&gt;0,"+","")</f>
        <v/>
      </c>
      <c r="AP57" s="64">
        <f ca="1">VLOOKUP(OFFSET(AP57,0,-2),[1]Settings!$F$8:$G$27,2)</f>
        <v>0</v>
      </c>
      <c r="AR57" s="30"/>
      <c r="AS57" s="60">
        <f>IF(ISNA(VLOOKUP(AQ57,[1]Settings!$B$6:$D$45,IF(AV$4="Y",2,3),FALSE)+AR57*IF(AV$4="Y",[1]Settings!$C$5,[1]Settings!$D$5)),0, VLOOKUP(AQ57,[1]Settings!$B$6:$D$45,IF(AV$4="Y",2,3),FALSE)+AR57*IF(AV$4="Y",[1]Settings!$C$5,[1]Settings!$D$5))</f>
        <v>0</v>
      </c>
      <c r="AT57" s="61">
        <f t="shared" si="20"/>
        <v>0</v>
      </c>
      <c r="AU57" s="61">
        <f t="shared" ca="1" si="21"/>
        <v>1.7543859649122806E-5</v>
      </c>
      <c r="AV57" s="62">
        <f t="shared" ca="1" si="22"/>
        <v>59</v>
      </c>
      <c r="AW57" s="63" t="str">
        <f>IF(AY57&gt;0,"+","")</f>
        <v/>
      </c>
      <c r="AX57" s="64">
        <f ca="1">VLOOKUP(OFFSET(AX57,0,-2),[1]Settings!$F$8:$G$27,2)</f>
        <v>0</v>
      </c>
      <c r="AZ57" s="30"/>
      <c r="BA57" s="60">
        <f>IF(ISNA(VLOOKUP(AY57,[1]Settings!$B$6:$D$45,IF(BD$4="Y",2,3),FALSE)+AZ57*IF(BD$4="Y",[1]Settings!$C$5,[1]Settings!$D$5)),0, VLOOKUP(AY57,[1]Settings!$B$6:$D$45,IF(BD$4="Y",2,3),FALSE)+AZ57*IF(BD$4="Y",[1]Settings!$C$5,[1]Settings!$D$5))</f>
        <v>0</v>
      </c>
      <c r="BB57" s="61">
        <f t="shared" si="24"/>
        <v>0</v>
      </c>
      <c r="BC57" s="61">
        <f t="shared" ca="1" si="25"/>
        <v>1.7543859649122806E-5</v>
      </c>
      <c r="BD57" s="62">
        <f t="shared" ca="1" si="26"/>
        <v>59</v>
      </c>
      <c r="BE57" s="63" t="str">
        <f>IF(BG57&gt;0,"+","")</f>
        <v/>
      </c>
      <c r="BF57" s="64">
        <f ca="1">VLOOKUP(OFFSET(BF57,0,-2),[1]Settings!$F$8:$G$27,2)</f>
        <v>0</v>
      </c>
      <c r="BH57" s="30"/>
      <c r="BI57" s="60">
        <f>IF(ISNA(VLOOKUP(BG57,[1]Settings!$B$6:$D$45,IF(BL$4="Y",2,3),FALSE)+BH57*IF(BL$4="Y",[1]Settings!$C$5,[1]Settings!$D$5)),0, VLOOKUP(BG57,[1]Settings!$B$6:$D$45,IF(BL$4="Y",2,3),FALSE)+BH57*IF(BL$4="Y",[1]Settings!$C$5,[1]Settings!$D$5))</f>
        <v>0</v>
      </c>
      <c r="BJ57" s="61">
        <f t="shared" si="28"/>
        <v>0</v>
      </c>
      <c r="BK57" s="61">
        <f t="shared" ca="1" si="29"/>
        <v>1.7543859649122806E-5</v>
      </c>
      <c r="BL57" s="62">
        <f t="shared" ca="1" si="30"/>
        <v>60</v>
      </c>
      <c r="BM57" s="63" t="str">
        <f>IF(BO57&gt;0,"+","")</f>
        <v/>
      </c>
      <c r="BN57" s="64">
        <f ca="1">VLOOKUP(OFFSET(BN57,0,-2),[1]Settings!$F$8:$G$27,2)</f>
        <v>0</v>
      </c>
      <c r="BP57" s="30"/>
      <c r="BQ57" s="60">
        <f>IF(ISNA(VLOOKUP(BO57,[1]Settings!$B$6:$D$45,IF(BT$4="Y",2,3),FALSE)+BP57*IF(BT$4="Y",[1]Settings!$C$5,[1]Settings!$D$5)),0, VLOOKUP(BO57,[1]Settings!$B$6:$D$45,IF(BT$4="Y",2,3),FALSE)+BP57*IF(BT$4="Y",[1]Settings!$C$5,[1]Settings!$D$5))</f>
        <v>0</v>
      </c>
      <c r="BR57" s="61">
        <f t="shared" si="32"/>
        <v>0</v>
      </c>
      <c r="BS57" s="61">
        <f t="shared" ca="1" si="33"/>
        <v>1.7543859649122806E-5</v>
      </c>
      <c r="BT57" s="62">
        <f t="shared" ca="1" si="34"/>
        <v>61</v>
      </c>
      <c r="BU57" s="63" t="str">
        <f>IF(BW57&gt;0,"+","")</f>
        <v/>
      </c>
      <c r="BV57" s="64">
        <f ca="1">VLOOKUP(OFFSET(BV57,0,-2),[1]Settings!$F$8:$G$27,2)</f>
        <v>0</v>
      </c>
      <c r="BX57" s="30"/>
      <c r="BY57" s="60">
        <f>IF(ISNA(VLOOKUP(BW57,[1]Settings!$B$6:$D$45,IF(CB$4="Y",2,3),FALSE)+BX57*IF(CB$4="Y",[1]Settings!$C$5,[1]Settings!$D$5)),0, VLOOKUP(BW57,[1]Settings!$B$6:$D$45,IF(CB$4="Y",2,3),FALSE)+BX57*IF(CB$4="Y",[1]Settings!$C$5,[1]Settings!$D$5))</f>
        <v>0</v>
      </c>
      <c r="BZ57" s="61">
        <f t="shared" si="36"/>
        <v>0</v>
      </c>
      <c r="CA57" s="61">
        <f t="shared" ca="1" si="37"/>
        <v>1.7543859649122806E-5</v>
      </c>
      <c r="CB57" s="62">
        <f t="shared" ca="1" si="38"/>
        <v>62</v>
      </c>
      <c r="CC57" s="63" t="str">
        <f>IF(CE57&gt;0,"+","")</f>
        <v/>
      </c>
      <c r="CD57" s="64">
        <f ca="1">VLOOKUP(OFFSET(CD57,0,-2),[1]Settings!$F$8:$G$27,2)</f>
        <v>0</v>
      </c>
      <c r="CF57" s="30"/>
      <c r="CG57" s="60">
        <f>IF(ISNA(VLOOKUP(CE57,[1]Settings!$B$6:$D$45,IF(CJ$4="Y",2,3),FALSE)+CF57*IF(CJ$4="Y",[1]Settings!$C$5,[1]Settings!$D$5)),0, VLOOKUP(CE57,[1]Settings!$B$6:$D$45,IF(CJ$4="Y",2,3),FALSE)+CF57*IF(CJ$4="Y",[1]Settings!$C$5,[1]Settings!$D$5))</f>
        <v>0</v>
      </c>
      <c r="CH57" s="61">
        <f t="shared" si="40"/>
        <v>0</v>
      </c>
      <c r="CI57" s="61">
        <f t="shared" ca="1" si="41"/>
        <v>1.7543859649122806E-5</v>
      </c>
      <c r="CJ57" s="65">
        <f t="shared" ca="1" si="42"/>
        <v>65</v>
      </c>
      <c r="CK57" s="66" t="str">
        <f>IF(CM57&gt;0,"+","")</f>
        <v/>
      </c>
      <c r="CL57" s="64">
        <f ca="1">VLOOKUP(OFFSET(CL57,0,-2),[1]Settings!$J$8:$K$27,2)</f>
        <v>0</v>
      </c>
      <c r="CN57" s="30"/>
      <c r="CO57" s="60">
        <f>IF(ISNA(VLOOKUP(CM57,[1]Settings!$B$6:$D$45,IF(CR$4="Y",2,3),FALSE)+CN57*IF(CR$4="Y",[1]Settings!$C$5,[1]Settings!$D$5)),0, VLOOKUP(CM57,[1]Settings!$B$6:$D$45,IF(CR$4="Y",2,3),FALSE)+CN57*IF(CR$4="Y",[1]Settings!$C$5,[1]Settings!$D$5))</f>
        <v>0</v>
      </c>
      <c r="CP57" s="61">
        <f t="shared" ca="1" si="43"/>
        <v>0</v>
      </c>
      <c r="CQ57" s="61">
        <f t="shared" ca="1" si="44"/>
        <v>1.7543859649122806E-5</v>
      </c>
      <c r="CR57" s="65">
        <f t="shared" ca="1" si="45"/>
        <v>66</v>
      </c>
      <c r="CS57" s="63" t="str">
        <f>IF(CU57&gt;0,"+","")</f>
        <v/>
      </c>
      <c r="CT57" s="64">
        <f ca="1">VLOOKUP(OFFSET(CT57,0,-2),[1]Settings!$J$8:$K$27,2)</f>
        <v>0</v>
      </c>
      <c r="CU57" s="29"/>
      <c r="CV57" s="30"/>
      <c r="CW57" s="60">
        <f>IF(ISNA(VLOOKUP(CU57,[1]Settings!$B$6:$D$45,IF(CZ$4="Y",2,3),FALSE)+CV57*IF(CZ$4="Y",[1]Settings!$C$5,[1]Settings!$D$5)),0, VLOOKUP(CU57,[1]Settings!$B$6:$D$45,IF(CZ$4="Y",2,3),FALSE)+CV57*IF(CZ$4="Y",[1]Settings!$C$5,[1]Settings!$D$5))</f>
        <v>0</v>
      </c>
      <c r="CX57" s="61">
        <f t="shared" ca="1" si="46"/>
        <v>0</v>
      </c>
      <c r="CY57" s="61">
        <f t="shared" ca="1" si="47"/>
        <v>1.7543859649122806E-5</v>
      </c>
      <c r="CZ57" s="62">
        <f t="shared" ca="1" si="48"/>
        <v>68</v>
      </c>
      <c r="DA57" s="63" t="str">
        <f>IF(DC57&gt;0,"+","")</f>
        <v/>
      </c>
      <c r="DB57" s="64">
        <f ca="1">VLOOKUP(OFFSET(DB57,0,-2),[1]Settings!$J$8:$K$27,2)</f>
        <v>0</v>
      </c>
      <c r="DC57" s="29"/>
      <c r="DD57" s="30"/>
      <c r="DE57" s="60">
        <f>IF(ISNA(VLOOKUP(DC57,[1]Settings!$B$6:$D$45,IF(DH$4="Y",2,3),FALSE)+DD57*IF(DH$4="Y",[1]Settings!$C$5,[1]Settings!$D$5)),0, VLOOKUP(DC57,[1]Settings!$B$6:$D$45,IF(DH$4="Y",2,3),FALSE)+DD57*IF(DH$4="Y",[1]Settings!$C$5,[1]Settings!$D$5))</f>
        <v>0</v>
      </c>
      <c r="DF57" s="61">
        <f t="shared" ca="1" si="49"/>
        <v>0</v>
      </c>
      <c r="DG57" s="61">
        <f t="shared" ca="1" si="50"/>
        <v>1.7543859649122806E-5</v>
      </c>
      <c r="DH57" s="62">
        <f t="shared" ca="1" si="51"/>
        <v>68</v>
      </c>
      <c r="DI57" s="63" t="str">
        <f>IF(DK57&gt;0,"+","")</f>
        <v/>
      </c>
      <c r="DJ57" s="64">
        <f ca="1">VLOOKUP(OFFSET(DJ57,0,-2),[1]Settings!$J$8:$K$27,2)</f>
        <v>0</v>
      </c>
      <c r="DK57" s="29"/>
      <c r="DL57" s="30"/>
      <c r="DM57" s="60">
        <f>IF(ISNA(VLOOKUP(DK57,[1]Settings!$B$6:$D$45,IF(DP$4="Y",2,3),FALSE)+DL57*IF(DP$4="Y",[1]Settings!$C$5,[1]Settings!$D$5)),0, VLOOKUP(DK57,[1]Settings!$B$6:$D$45,IF(DP$4="Y",2,3),FALSE)+DL57*IF(DP$4="Y",[1]Settings!$C$5,[1]Settings!$D$5))</f>
        <v>0</v>
      </c>
      <c r="DN57" s="61">
        <f t="shared" ca="1" si="52"/>
        <v>0</v>
      </c>
      <c r="DO57" s="61">
        <f t="shared" ca="1" si="53"/>
        <v>1.7543859649122806E-5</v>
      </c>
      <c r="DP57" s="62">
        <f t="shared" ca="1" si="54"/>
        <v>66</v>
      </c>
      <c r="DQ57" s="63" t="str">
        <f>IF(DS57&gt;0,"+","")</f>
        <v/>
      </c>
      <c r="DR57" s="64">
        <f ca="1">VLOOKUP(OFFSET(DR57,0,-2),[1]Settings!$J$8:$K$27,2)</f>
        <v>0</v>
      </c>
      <c r="DS57" s="29"/>
      <c r="DT57" s="30"/>
      <c r="DU57" s="60">
        <f>IF(ISNA(VLOOKUP(DS57,[1]Settings!$B$6:$D$45,IF(DX$4="Y",2,3),FALSE)+DT57*IF(DX$4="Y",[1]Settings!$C$5,[1]Settings!$D$5)),0, VLOOKUP(DS57,[1]Settings!$B$6:$D$45,IF(DX$4="Y",2,3),FALSE)+DT57*IF(DX$4="Y",[1]Settings!$C$5,[1]Settings!$D$5))</f>
        <v>0</v>
      </c>
      <c r="DV57" s="61">
        <f t="shared" ca="1" si="55"/>
        <v>0</v>
      </c>
      <c r="DW57" s="61">
        <f t="shared" ca="1" si="87"/>
        <v>1.7543859649122806E-5</v>
      </c>
      <c r="DX57" s="62">
        <f t="shared" ca="1" si="56"/>
        <v>66</v>
      </c>
      <c r="DY57" s="63" t="str">
        <f>IF(EA57&gt;0,"+","")</f>
        <v/>
      </c>
      <c r="DZ57" s="64">
        <f ca="1">VLOOKUP(OFFSET(DZ57,0,-2),[1]Settings!$J$8:$K$27,2)</f>
        <v>0</v>
      </c>
      <c r="EA57" s="29"/>
      <c r="EB57" s="30"/>
      <c r="EC57" s="60">
        <f>IF(ISNA(VLOOKUP(EA57,[1]Settings!$B$6:$D$45,IF(EF$4="Y",2,3),FALSE)+EB57*IF(EF$4="Y",[1]Settings!$C$5,[1]Settings!$D$5)),0, VLOOKUP(EA57,[1]Settings!$B$6:$D$45,IF(EF$4="Y",2,3),FALSE)+EB57*IF(EF$4="Y",[1]Settings!$C$5,[1]Settings!$D$5))</f>
        <v>0</v>
      </c>
      <c r="ED57" s="61">
        <f t="shared" ca="1" si="88"/>
        <v>0</v>
      </c>
      <c r="EE57" s="61">
        <f t="shared" ca="1" si="57"/>
        <v>1.7543859649122806E-5</v>
      </c>
      <c r="EF57" s="65">
        <f t="shared" ca="1" si="58"/>
        <v>63</v>
      </c>
      <c r="EG57" s="66" t="str">
        <f>IF(EI57&gt;0,"+","")</f>
        <v/>
      </c>
      <c r="EH57" s="64">
        <f ca="1">VLOOKUP(OFFSET(EH57,0,-2),[1]Settings!$J$8:$K$27,2)</f>
        <v>0</v>
      </c>
      <c r="EI57" s="29"/>
      <c r="EJ57" s="30"/>
      <c r="EK57" s="60">
        <f>IF(ISNA(VLOOKUP(EI57,[1]Settings!$B$6:$D$45,IF(EN$4="Y",2,3),FALSE)+EJ57*IF(EN$4="Y",[1]Settings!$C$5,[1]Settings!$D$5)),0, VLOOKUP(EI57,[1]Settings!$B$6:$D$45,IF(EN$4="Y",2,3),FALSE)+EJ57*IF(EN$4="Y",[1]Settings!$C$5,[1]Settings!$D$5))</f>
        <v>0</v>
      </c>
      <c r="EL57" s="61">
        <f t="shared" ca="1" si="89"/>
        <v>0</v>
      </c>
      <c r="EM57" s="61">
        <f t="shared" ca="1" si="115"/>
        <v>1.7543859649122806E-5</v>
      </c>
      <c r="EN57" s="65">
        <f t="shared" ca="1" si="59"/>
        <v>65</v>
      </c>
      <c r="EO57" s="63" t="str">
        <f>IF(EQ57&gt;0,"+","")</f>
        <v/>
      </c>
      <c r="EP57" s="64">
        <f ca="1">VLOOKUP(OFFSET(EP57,0,-2),[1]Settings!$J$8:$K$27,2)</f>
        <v>0</v>
      </c>
      <c r="EQ57" s="29"/>
      <c r="ER57" s="30"/>
      <c r="ES57" s="60">
        <f>IF(ISNA(VLOOKUP(EQ57,[1]Settings!$B$6:$D$45,IF(EV$4="Y",2,3),FALSE)+ER57*IF(EV$4="Y",[1]Settings!$C$5,[1]Settings!$D$5)),0, VLOOKUP(EQ57,[1]Settings!$B$6:$D$45,IF(EV$4="Y",2,3),FALSE)+ER57*IF(EV$4="Y",[1]Settings!$C$5,[1]Settings!$D$5))</f>
        <v>0</v>
      </c>
      <c r="ET57" s="61">
        <f t="shared" ca="1" si="60"/>
        <v>0</v>
      </c>
      <c r="EU57" s="61">
        <f t="shared" ca="1" si="90"/>
        <v>1.7543859649122806E-5</v>
      </c>
      <c r="EV57" s="62">
        <f t="shared" ca="1" si="61"/>
        <v>66</v>
      </c>
      <c r="EW57" s="63" t="str">
        <f>IF(EY57&gt;0,"+","")</f>
        <v/>
      </c>
      <c r="EX57" s="64">
        <f ca="1">VLOOKUP(OFFSET(EX57,0,-2),[1]Settings!$J$8:$K$27,2)</f>
        <v>0</v>
      </c>
      <c r="EY57" s="29"/>
      <c r="EZ57" s="30"/>
      <c r="FA57" s="60">
        <f>IF(ISNA(VLOOKUP(EY57,[1]Settings!$B$6:$D$45,IF(FD$4="Y",2,3),FALSE)+EZ57*IF(FD$4="Y",[1]Settings!$C$5,[1]Settings!$D$5)),0, VLOOKUP(EY57,[1]Settings!$B$6:$D$45,IF(FD$4="Y",2,3),FALSE)+EZ57*IF(FD$4="Y",[1]Settings!$C$5,[1]Settings!$D$5))</f>
        <v>0</v>
      </c>
      <c r="FB57" s="61">
        <f t="shared" ca="1" si="118"/>
        <v>0</v>
      </c>
      <c r="FC57" s="61">
        <f t="shared" ca="1" si="91"/>
        <v>1.7543859649122806E-5</v>
      </c>
      <c r="FD57" s="62">
        <f t="shared" ca="1" si="63"/>
        <v>65</v>
      </c>
      <c r="FE57" s="63" t="str">
        <f>IF(FG57&gt;0,"+","")</f>
        <v/>
      </c>
      <c r="FF57" s="64">
        <f ca="1">VLOOKUP(OFFSET(FF57,0,-2),[1]Settings!$J$8:$K$27,2)</f>
        <v>0</v>
      </c>
      <c r="FG57" s="29"/>
      <c r="FH57" s="30"/>
      <c r="FI57" s="60">
        <f>IF(ISNA(VLOOKUP(FG57,[1]Settings!$B$6:$D$45,IF(FL$4="Y",2,3),FALSE)+FH57*IF(FL$4="Y",[1]Settings!$C$5,[1]Settings!$D$5)),0, VLOOKUP(FG57,[1]Settings!$B$6:$D$45,IF(FL$4="Y",2,3),FALSE)+FH57*IF(FL$4="Y",[1]Settings!$C$5,[1]Settings!$D$5))</f>
        <v>0</v>
      </c>
      <c r="FJ57" s="61">
        <f t="shared" ca="1" si="117"/>
        <v>0</v>
      </c>
      <c r="FK57" s="61">
        <f t="shared" ca="1" si="116"/>
        <v>1.7543859649122806E-5</v>
      </c>
      <c r="FL57" s="62">
        <f t="shared" ca="1" si="64"/>
        <v>64</v>
      </c>
      <c r="FM57" s="66" t="str">
        <f>IF(FO57&gt;0,"+","")</f>
        <v/>
      </c>
      <c r="FN57" s="64">
        <f ca="1">VLOOKUP(OFFSET(FN57,0,-2),[1]Settings!$J$8:$K$27,2)</f>
        <v>0</v>
      </c>
      <c r="FO57" s="29"/>
      <c r="FP57" s="30"/>
      <c r="FQ57" s="60">
        <f>IF(ISNA(VLOOKUP(FO57,[1]Settings!$B$6:$D$45,IF(FT$4="Y",2,3),FALSE)+FP57*IF(FT$4="Y",[1]Settings!$C$5,[1]Settings!$D$5)),0, VLOOKUP(FO57,[1]Settings!$B$6:$D$45,IF(FT$4="Y",2,3),FALSE)+FP57*IF(FT$4="Y",[1]Settings!$C$5,[1]Settings!$D$5))</f>
        <v>0</v>
      </c>
      <c r="FR57" s="61">
        <f t="shared" ca="1" si="65"/>
        <v>0</v>
      </c>
      <c r="FS57" s="61">
        <f t="shared" ca="1" si="92"/>
        <v>1.7543859649122806E-5</v>
      </c>
      <c r="FT57" s="62">
        <f t="shared" ca="1" si="66"/>
        <v>64</v>
      </c>
      <c r="FU57" s="67" t="str">
        <f>IF(FW57&gt;0,"+","")</f>
        <v/>
      </c>
      <c r="FV57" s="64">
        <f ca="1">VLOOKUP(OFFSET(FV57,0,-2),[1]Settings!$J$8:$K$27,2)</f>
        <v>0</v>
      </c>
      <c r="FW57" s="29"/>
      <c r="FX57" s="30"/>
      <c r="FY57" s="60">
        <f>IF(ISNA(VLOOKUP(FW57,[1]Settings!$B$6:$D$45,IF(GB$4="Y",2,3),FALSE)+FX57*IF(GB$4="Y",[1]Settings!$C$5,[1]Settings!$D$5)),0, VLOOKUP(FW57,[1]Settings!$B$6:$D$45,IF(GB$4="Y",2,3),FALSE)+FX57*IF(GB$4="Y",[1]Settings!$C$5,[1]Settings!$D$5))</f>
        <v>0</v>
      </c>
      <c r="FZ57" s="61">
        <f t="shared" si="93"/>
        <v>0</v>
      </c>
      <c r="GA57" s="61">
        <f t="shared" ca="1" si="94"/>
        <v>1.7543859649122806E-5</v>
      </c>
      <c r="GB57" s="62">
        <f t="shared" ca="1" si="67"/>
        <v>64</v>
      </c>
      <c r="GC57" s="67" t="str">
        <f>IF(GE57&gt;0,"+","")</f>
        <v/>
      </c>
      <c r="GD57" s="64">
        <f ca="1">VLOOKUP(OFFSET(GD57,0,-2),[1]Settings!$J$8:$K$27,2)</f>
        <v>0</v>
      </c>
      <c r="GE57" s="29"/>
      <c r="GF57" s="30"/>
      <c r="GG57" s="60">
        <f>IF(ISNA(VLOOKUP(GE57,[1]Settings!$B$6:$D$45,IF(GJ$4="Y",2,3),FALSE)+GF57*IF(GJ$4="Y",[1]Settings!$C$5,[1]Settings!$D$5)),0, VLOOKUP(GE57,[1]Settings!$B$6:$D$45,IF(GJ$4="Y",2,3),FALSE)+GF57*IF(GJ$4="Y",[1]Settings!$C$5,[1]Settings!$D$5))</f>
        <v>0</v>
      </c>
      <c r="GH57" s="61">
        <f t="shared" si="95"/>
        <v>0</v>
      </c>
      <c r="GI57" s="61">
        <f t="shared" ca="1" si="96"/>
        <v>1.7543859649122806E-5</v>
      </c>
      <c r="GJ57" s="62">
        <f t="shared" ca="1" si="68"/>
        <v>64</v>
      </c>
      <c r="GK57" s="67" t="str">
        <f>IF(GM57&gt;0,"+","")</f>
        <v/>
      </c>
      <c r="GL57" s="64">
        <f ca="1">VLOOKUP(OFFSET(GL57,0,-2),[1]Settings!$J$8:$K$27,2)</f>
        <v>0</v>
      </c>
      <c r="GM57" s="29"/>
      <c r="GN57" s="30"/>
      <c r="GO57" s="60">
        <f>IF(ISNA(VLOOKUP(GM57,[1]Settings!$B$6:$D$45,IF(GR$4="Y",2,3),FALSE)+GN57*IF(GR$4="Y",[1]Settings!$C$5,[1]Settings!$D$5)),0, VLOOKUP(GM57,[1]Settings!$B$6:$D$45,IF(GR$4="Y",2,3),FALSE)+GN57*IF(GR$4="Y",[1]Settings!$C$5,[1]Settings!$D$5))</f>
        <v>0</v>
      </c>
      <c r="GP57" s="61">
        <f>GO57*GR$7</f>
        <v>0</v>
      </c>
      <c r="GQ57" s="61">
        <f t="shared" ca="1" si="98"/>
        <v>1.7543859649122806E-5</v>
      </c>
      <c r="GR57" s="62">
        <f t="shared" ca="1" si="69"/>
        <v>62</v>
      </c>
      <c r="GS57" s="67" t="str">
        <f>IF(GU57&gt;0,"+","")</f>
        <v/>
      </c>
      <c r="GT57" s="64">
        <f ca="1">VLOOKUP(OFFSET(GT57,0,-2),[1]Settings!$J$8:$K$27,2)</f>
        <v>0</v>
      </c>
      <c r="GU57" s="29"/>
      <c r="GV57" s="30"/>
      <c r="GW57" s="60">
        <f>IF(ISNA(VLOOKUP(GU57,[1]Settings!$B$6:$D$45,IF(GZ$4="Y",2,3),FALSE)+GV57*IF(GZ$4="Y",[1]Settings!$C$5,[1]Settings!$D$5)),0, VLOOKUP(GU57,[1]Settings!$B$6:$D$45,IF(GZ$4="Y",2,3),FALSE)+GV57*IF(GZ$4="Y",[1]Settings!$C$5,[1]Settings!$D$5))</f>
        <v>0</v>
      </c>
      <c r="GX57" s="61">
        <f>GW57*GZ$7</f>
        <v>0</v>
      </c>
      <c r="GY57" s="61">
        <f t="shared" ca="1" si="100"/>
        <v>1.7543859649122806E-5</v>
      </c>
      <c r="GZ57" s="65">
        <f t="shared" ca="1" si="70"/>
        <v>65</v>
      </c>
      <c r="HA57" s="66"/>
      <c r="HB57" s="64"/>
      <c r="HC57" s="29"/>
      <c r="HD57" s="30"/>
      <c r="HE57" s="60">
        <f>IF(ISNA(VLOOKUP(HC57,[1]Settings!$B$6:$D$45,IF(HH$4="Y",2,3),FALSE)+HD57*IF(HH$4="Y",[1]Settings!$C$5,[1]Settings!$D$5)),0, VLOOKUP(HC57,[1]Settings!$B$6:$D$45,IF(HH$4="Y",2,3),FALSE)+HD57*IF(HH$4="Y",[1]Settings!$C$5,[1]Settings!$D$5))</f>
        <v>0</v>
      </c>
      <c r="HF57" s="61">
        <f t="shared" si="71"/>
        <v>0</v>
      </c>
      <c r="HG57" s="61">
        <f t="shared" ca="1" si="101"/>
        <v>1.7543859649122806E-5</v>
      </c>
      <c r="HH57" s="62">
        <f t="shared" ca="1" si="72"/>
        <v>63</v>
      </c>
      <c r="HI57" s="67"/>
      <c r="HJ57" s="64"/>
      <c r="HK57" s="29"/>
      <c r="HL57" s="30"/>
      <c r="HM57" s="60">
        <f>IF(ISNA(VLOOKUP(HK57,[1]Settings!$B$6:$D$45,IF(HP$4="Y",2,3),FALSE)+HL57*IF(HP$4="Y",[1]Settings!$C$5,[1]Settings!$D$5)),0, VLOOKUP(HK57,[1]Settings!$B$6:$D$45,IF(HP$4="Y",2,3),FALSE)+HL57*IF(HP$4="Y",[1]Settings!$C$5,[1]Settings!$D$5))</f>
        <v>0</v>
      </c>
      <c r="HN57" s="61">
        <f t="shared" si="73"/>
        <v>0</v>
      </c>
      <c r="HO57" s="61">
        <f t="shared" ca="1" si="102"/>
        <v>1.7543859649122806E-5</v>
      </c>
      <c r="HP57" s="62">
        <f t="shared" ca="1" si="74"/>
        <v>63</v>
      </c>
      <c r="HQ57" s="67"/>
      <c r="HR57" s="64"/>
      <c r="HS57" s="29"/>
      <c r="HT57" s="30"/>
      <c r="HU57" s="60">
        <f>IF(ISNA(VLOOKUP(HS57,[1]Settings!$B$6:$D$45,IF(HX$4="Y",2,3),FALSE)+HT57*IF(HX$4="Y",[1]Settings!$C$5,[1]Settings!$D$5)),0, VLOOKUP(HS57,[1]Settings!$B$6:$D$45,IF(HX$4="Y",2,3),FALSE)+HT57*IF(HX$4="Y",[1]Settings!$C$5,[1]Settings!$D$5))</f>
        <v>0</v>
      </c>
      <c r="HV57" s="61">
        <f>HU57*HX$7</f>
        <v>0</v>
      </c>
      <c r="HW57" s="61">
        <f t="shared" ca="1" si="103"/>
        <v>1.7543859649122806E-5</v>
      </c>
      <c r="HX57" s="62">
        <f t="shared" ca="1" si="76"/>
        <v>65</v>
      </c>
      <c r="HY57" s="67"/>
      <c r="HZ57" s="64"/>
      <c r="IA57" s="29"/>
      <c r="IB57" s="30"/>
      <c r="IC57" s="60">
        <f>IF(ISNA(VLOOKUP(IA57,[1]Settings!$B$6:$D$45,IF(IF$4="Y",2,3),FALSE)+IB57*IF(IF$4="Y",[1]Settings!$C$5,[1]Settings!$D$5)),0, VLOOKUP(IA57,[1]Settings!$B$6:$D$45,IF(IF$4="Y",2,3),FALSE)+IB57*IF(IF$4="Y",[1]Settings!$C$5,[1]Settings!$D$5))</f>
        <v>0</v>
      </c>
      <c r="ID57" s="61">
        <f>IC57*IF$7</f>
        <v>0</v>
      </c>
      <c r="IE57" s="61">
        <f t="shared" ca="1" si="104"/>
        <v>1.7543859649122806E-5</v>
      </c>
      <c r="IF57" s="62">
        <f t="shared" ca="1" si="78"/>
        <v>65</v>
      </c>
      <c r="IG57" s="66"/>
      <c r="IH57" s="64"/>
      <c r="II57" s="29"/>
      <c r="IJ57" s="30"/>
      <c r="IK57" s="60">
        <f>IF(ISNA(VLOOKUP(II57,[1]Settings!$B$6:$D$45,IF(IN$4="Y",2,3),FALSE)+IJ57*IF(IN$4="Y",[1]Settings!$C$5,[1]Settings!$D$5)),0, VLOOKUP(II57,[1]Settings!$B$6:$D$45,IF(IN$4="Y",2,3),FALSE)+IJ57*IF(IN$4="Y",[1]Settings!$C$5,[1]Settings!$D$5))</f>
        <v>0</v>
      </c>
      <c r="IL57" s="61">
        <f>IK57*IN$7</f>
        <v>0</v>
      </c>
      <c r="IM57" s="61">
        <f t="shared" ca="1" si="105"/>
        <v>1.7543859649122806E-5</v>
      </c>
      <c r="IN57" s="62">
        <f t="shared" ca="1" si="80"/>
        <v>66</v>
      </c>
      <c r="IO57" s="67"/>
      <c r="IP57" s="64"/>
      <c r="IQ57" s="29">
        <v>7</v>
      </c>
      <c r="IR57" s="30"/>
      <c r="IS57" s="60">
        <f>IF(ISNA(VLOOKUP(IQ57,[1]Settings!$B$6:$D$45,IF(IV$4="Y",2,3),FALSE)+IR57*IF(IV$4="Y",[1]Settings!$C$5,[1]Settings!$D$5)),0, VLOOKUP(IQ57,[1]Settings!$B$6:$D$45,IF(IV$4="Y",2,3),FALSE)+IR57*IF(IV$4="Y",[1]Settings!$C$5,[1]Settings!$D$5))</f>
        <v>14</v>
      </c>
      <c r="IT57" s="61">
        <f t="shared" si="81"/>
        <v>14</v>
      </c>
      <c r="IU57" s="61">
        <f t="shared" ca="1" si="106"/>
        <v>14.000017543859649</v>
      </c>
      <c r="IV57" s="62">
        <f t="shared" ca="1" si="82"/>
        <v>21</v>
      </c>
      <c r="IW57" s="67"/>
      <c r="IX57" s="64"/>
      <c r="IY57" s="29"/>
      <c r="IZ57" s="30"/>
      <c r="JA57" s="60">
        <f>IF(ISNA(VLOOKUP(IY57,[1]Settings!$B$6:$D$45,IF(JD$4="Y",2,3),FALSE)+IZ57*IF(JD$4="Y",[1]Settings!$C$5,[1]Settings!$D$5)),0, VLOOKUP(IY57,[1]Settings!$B$6:$D$45,IF(JD$4="Y",2,3),FALSE)+IZ57*IF(JD$4="Y",[1]Settings!$C$5,[1]Settings!$D$5))</f>
        <v>0</v>
      </c>
      <c r="JB57" s="61">
        <f>JA57*JD$7</f>
        <v>0</v>
      </c>
      <c r="JC57" s="61">
        <f t="shared" ca="1" si="107"/>
        <v>14.000017543859649</v>
      </c>
      <c r="JD57" s="62">
        <f t="shared" ca="1" si="84"/>
        <v>24</v>
      </c>
      <c r="JE57" s="67"/>
      <c r="JF57" s="64"/>
      <c r="JG57" s="29"/>
      <c r="JH57" s="30"/>
      <c r="JI57" s="60">
        <f>IF(ISNA(VLOOKUP(JG57,[1]Settings!$B$6:$D$45,IF(JL$4="Y",2,3),FALSE)+JH57*IF(JL$4="Y",[1]Settings!$C$5,[1]Settings!$D$5)),0, VLOOKUP(JG57,[1]Settings!$B$6:$D$45,IF(JL$4="Y",2,3),FALSE)+JH57*IF(JL$4="Y",[1]Settings!$C$5,[1]Settings!$D$5))</f>
        <v>0</v>
      </c>
      <c r="JJ57" s="61">
        <f>JI57*JL$7</f>
        <v>0</v>
      </c>
      <c r="JK57" s="61">
        <f t="shared" ca="1" si="108"/>
        <v>14.000017543859649</v>
      </c>
      <c r="JL57" s="62">
        <f t="shared" ca="1" si="86"/>
        <v>25</v>
      </c>
    </row>
    <row r="58" spans="1:272">
      <c r="A58" s="59" t="s">
        <v>138</v>
      </c>
      <c r="B58" s="59"/>
      <c r="D58" s="30"/>
      <c r="E58" s="60">
        <f>IF(ISNA(VLOOKUP(C58,[1]Settings!$B$6:$D$45,IF(H$4="Y",2,3),FALSE)+D58*IF(H$4="Y",[1]Settings!$C$5,[1]Settings!$D$5)),0, VLOOKUP(C58,[1]Settings!$B$6:$D$45,IF(H$4="Y",2,3),FALSE)+D58*IF(H$4="Y",[1]Settings!$C$5,[1]Settings!$D$5))</f>
        <v>0</v>
      </c>
      <c r="F58" s="61">
        <f t="shared" si="0"/>
        <v>0</v>
      </c>
      <c r="G58" s="61">
        <f t="shared" si="1"/>
        <v>1.7241379310344828E-5</v>
      </c>
      <c r="H58" s="62">
        <f t="shared" si="2"/>
        <v>58</v>
      </c>
      <c r="I58" s="63" t="str">
        <f t="shared" si="3"/>
        <v/>
      </c>
      <c r="J58" s="64">
        <f ca="1">VLOOKUP(OFFSET(J58,0,-2),[1]Settings!$F$8:$G$27,2)</f>
        <v>0</v>
      </c>
      <c r="L58" s="30"/>
      <c r="M58" s="60">
        <f>IF(ISNA(VLOOKUP(K58,[1]Settings!$B$6:$D$45,IF(P$4="Y",2,3),FALSE)+L58*IF(P$4="Y",[1]Settings!$C$5,[1]Settings!$D$5)),0, VLOOKUP(K58,[1]Settings!$B$6:$D$45,IF(P$4="Y",2,3),FALSE)+L58*IF(P$4="Y",[1]Settings!$C$5,[1]Settings!$D$5))</f>
        <v>0</v>
      </c>
      <c r="N58" s="61">
        <f t="shared" si="4"/>
        <v>0</v>
      </c>
      <c r="O58" s="61">
        <f t="shared" ca="1" si="5"/>
        <v>1.7241379310344828E-5</v>
      </c>
      <c r="P58" s="62">
        <f t="shared" ca="1" si="6"/>
        <v>58</v>
      </c>
      <c r="Q58" s="63" t="str">
        <f t="shared" si="7"/>
        <v/>
      </c>
      <c r="R58" s="64">
        <f ca="1">VLOOKUP(OFFSET(R58,0,-2),[1]Settings!$F$8:$G$27,2)</f>
        <v>0</v>
      </c>
      <c r="T58" s="30"/>
      <c r="U58" s="60">
        <f>IF(ISNA(VLOOKUP(S58,[1]Settings!$B$6:$D$45,IF(X$4="Y",2,3),FALSE)+T58*IF(X$4="Y",[1]Settings!$C$5,[1]Settings!$D$5)),0, VLOOKUP(S58,[1]Settings!$B$6:$D$45,IF(X$4="Y",2,3),FALSE)+T58*IF(X$4="Y",[1]Settings!$C$5,[1]Settings!$D$5))</f>
        <v>0</v>
      </c>
      <c r="V58" s="61">
        <f t="shared" si="8"/>
        <v>0</v>
      </c>
      <c r="W58" s="61">
        <f t="shared" ca="1" si="9"/>
        <v>1.7241379310344828E-5</v>
      </c>
      <c r="X58" s="62">
        <f t="shared" ca="1" si="10"/>
        <v>59</v>
      </c>
      <c r="Y58" s="63" t="str">
        <f t="shared" si="11"/>
        <v/>
      </c>
      <c r="Z58" s="64">
        <f ca="1">VLOOKUP(OFFSET(Z58,0,-2),[1]Settings!$F$8:$G$27,2)</f>
        <v>0</v>
      </c>
      <c r="AB58" s="30"/>
      <c r="AC58" s="60">
        <f>IF(ISNA(VLOOKUP(AA58,[1]Settings!$B$6:$D$45,IF(AF$4="Y",2,3),FALSE)+AB58*IF(AF$4="Y",[1]Settings!$C$5,[1]Settings!$D$5)),0, VLOOKUP(AA58,[1]Settings!$B$6:$D$45,IF(AF$4="Y",2,3),FALSE)+AB58*IF(AF$4="Y",[1]Settings!$C$5,[1]Settings!$D$5))</f>
        <v>0</v>
      </c>
      <c r="AD58" s="61">
        <f t="shared" si="12"/>
        <v>0</v>
      </c>
      <c r="AE58" s="61">
        <f t="shared" ca="1" si="13"/>
        <v>1.7241379310344828E-5</v>
      </c>
      <c r="AF58" s="62">
        <f t="shared" ca="1" si="14"/>
        <v>60</v>
      </c>
      <c r="AG58" s="63" t="str">
        <f t="shared" si="15"/>
        <v/>
      </c>
      <c r="AH58" s="64">
        <f ca="1">VLOOKUP(OFFSET(AH58,0,-2),[1]Settings!$F$8:$G$27,2)</f>
        <v>0</v>
      </c>
      <c r="AJ58" s="30"/>
      <c r="AK58" s="60">
        <f>IF(ISNA(VLOOKUP(AI58,[1]Settings!$B$6:$D$45,IF(AN$4="Y",2,3),FALSE)+AJ58*IF(AN$4="Y",[1]Settings!$C$5,[1]Settings!$D$5)),0, VLOOKUP(AI58,[1]Settings!$B$6:$D$45,IF(AN$4="Y",2,3),FALSE)+AJ58*IF(AN$4="Y",[1]Settings!$C$5,[1]Settings!$D$5))</f>
        <v>0</v>
      </c>
      <c r="AL58" s="61">
        <f t="shared" si="16"/>
        <v>0</v>
      </c>
      <c r="AM58" s="61">
        <f t="shared" ca="1" si="17"/>
        <v>1.7241379310344828E-5</v>
      </c>
      <c r="AN58" s="62">
        <f t="shared" ca="1" si="18"/>
        <v>60</v>
      </c>
      <c r="AO58" s="63" t="str">
        <f t="shared" si="19"/>
        <v/>
      </c>
      <c r="AP58" s="64">
        <f ca="1">VLOOKUP(OFFSET(AP58,0,-2),[1]Settings!$F$8:$G$27,2)</f>
        <v>0</v>
      </c>
      <c r="AR58" s="30"/>
      <c r="AS58" s="60">
        <f>IF(ISNA(VLOOKUP(AQ58,[1]Settings!$B$6:$D$45,IF(AV$4="Y",2,3),FALSE)+AR58*IF(AV$4="Y",[1]Settings!$C$5,[1]Settings!$D$5)),0, VLOOKUP(AQ58,[1]Settings!$B$6:$D$45,IF(AV$4="Y",2,3),FALSE)+AR58*IF(AV$4="Y",[1]Settings!$C$5,[1]Settings!$D$5))</f>
        <v>0</v>
      </c>
      <c r="AT58" s="61">
        <f t="shared" si="20"/>
        <v>0</v>
      </c>
      <c r="AU58" s="61">
        <f t="shared" ca="1" si="21"/>
        <v>1.7241379310344828E-5</v>
      </c>
      <c r="AV58" s="62">
        <f t="shared" ca="1" si="22"/>
        <v>60</v>
      </c>
      <c r="AW58" s="63" t="str">
        <f t="shared" si="23"/>
        <v/>
      </c>
      <c r="AX58" s="64">
        <f ca="1">VLOOKUP(OFFSET(AX58,0,-2),[1]Settings!$F$8:$G$27,2)</f>
        <v>0</v>
      </c>
      <c r="AZ58" s="30"/>
      <c r="BA58" s="60">
        <f>IF(ISNA(VLOOKUP(AY58,[1]Settings!$B$6:$D$45,IF(BD$4="Y",2,3),FALSE)+AZ58*IF(BD$4="Y",[1]Settings!$C$5,[1]Settings!$D$5)),0, VLOOKUP(AY58,[1]Settings!$B$6:$D$45,IF(BD$4="Y",2,3),FALSE)+AZ58*IF(BD$4="Y",[1]Settings!$C$5,[1]Settings!$D$5))</f>
        <v>0</v>
      </c>
      <c r="BB58" s="61">
        <f t="shared" si="24"/>
        <v>0</v>
      </c>
      <c r="BC58" s="61">
        <f t="shared" ca="1" si="25"/>
        <v>1.7241379310344828E-5</v>
      </c>
      <c r="BD58" s="62">
        <f t="shared" ca="1" si="26"/>
        <v>60</v>
      </c>
      <c r="BE58" s="63" t="str">
        <f t="shared" si="27"/>
        <v/>
      </c>
      <c r="BF58" s="64">
        <f ca="1">VLOOKUP(OFFSET(BF58,0,-2),[1]Settings!$F$8:$G$27,2)</f>
        <v>0</v>
      </c>
      <c r="BH58" s="30"/>
      <c r="BI58" s="60">
        <f>IF(ISNA(VLOOKUP(BG58,[1]Settings!$B$6:$D$45,IF(BL$4="Y",2,3),FALSE)+BH58*IF(BL$4="Y",[1]Settings!$C$5,[1]Settings!$D$5)),0, VLOOKUP(BG58,[1]Settings!$B$6:$D$45,IF(BL$4="Y",2,3),FALSE)+BH58*IF(BL$4="Y",[1]Settings!$C$5,[1]Settings!$D$5))</f>
        <v>0</v>
      </c>
      <c r="BJ58" s="61">
        <f t="shared" si="28"/>
        <v>0</v>
      </c>
      <c r="BK58" s="61">
        <f t="shared" ca="1" si="29"/>
        <v>1.7241379310344828E-5</v>
      </c>
      <c r="BL58" s="62">
        <f t="shared" ca="1" si="30"/>
        <v>61</v>
      </c>
      <c r="BM58" s="63" t="str">
        <f t="shared" si="31"/>
        <v/>
      </c>
      <c r="BN58" s="64">
        <f ca="1">VLOOKUP(OFFSET(BN58,0,-2),[1]Settings!$F$8:$G$27,2)</f>
        <v>0</v>
      </c>
      <c r="BP58" s="30"/>
      <c r="BQ58" s="60">
        <f>IF(ISNA(VLOOKUP(BO58,[1]Settings!$B$6:$D$45,IF(BT$4="Y",2,3),FALSE)+BP58*IF(BT$4="Y",[1]Settings!$C$5,[1]Settings!$D$5)),0, VLOOKUP(BO58,[1]Settings!$B$6:$D$45,IF(BT$4="Y",2,3),FALSE)+BP58*IF(BT$4="Y",[1]Settings!$C$5,[1]Settings!$D$5))</f>
        <v>0</v>
      </c>
      <c r="BR58" s="61">
        <f t="shared" si="32"/>
        <v>0</v>
      </c>
      <c r="BS58" s="61">
        <f t="shared" ca="1" si="33"/>
        <v>1.7241379310344828E-5</v>
      </c>
      <c r="BT58" s="62">
        <f t="shared" ca="1" si="34"/>
        <v>62</v>
      </c>
      <c r="BU58" s="63" t="str">
        <f t="shared" si="35"/>
        <v/>
      </c>
      <c r="BV58" s="64">
        <f ca="1">VLOOKUP(OFFSET(BV58,0,-2),[1]Settings!$F$8:$G$27,2)</f>
        <v>0</v>
      </c>
      <c r="BX58" s="30"/>
      <c r="BY58" s="60">
        <f>IF(ISNA(VLOOKUP(BW58,[1]Settings!$B$6:$D$45,IF(CB$4="Y",2,3),FALSE)+BX58*IF(CB$4="Y",[1]Settings!$C$5,[1]Settings!$D$5)),0, VLOOKUP(BW58,[1]Settings!$B$6:$D$45,IF(CB$4="Y",2,3),FALSE)+BX58*IF(CB$4="Y",[1]Settings!$C$5,[1]Settings!$D$5))</f>
        <v>0</v>
      </c>
      <c r="BZ58" s="61">
        <f t="shared" si="36"/>
        <v>0</v>
      </c>
      <c r="CA58" s="61">
        <f t="shared" ca="1" si="37"/>
        <v>1.7241379310344828E-5</v>
      </c>
      <c r="CB58" s="62">
        <f t="shared" ca="1" si="38"/>
        <v>63</v>
      </c>
      <c r="CC58" s="63" t="str">
        <f t="shared" si="39"/>
        <v/>
      </c>
      <c r="CD58" s="64">
        <f ca="1">VLOOKUP(OFFSET(CD58,0,-2),[1]Settings!$F$8:$G$27,2)</f>
        <v>0</v>
      </c>
      <c r="CF58" s="30"/>
      <c r="CG58" s="60">
        <f>IF(ISNA(VLOOKUP(CE58,[1]Settings!$B$6:$D$45,IF(CJ$4="Y",2,3),FALSE)+CF58*IF(CJ$4="Y",[1]Settings!$C$5,[1]Settings!$D$5)),0, VLOOKUP(CE58,[1]Settings!$B$6:$D$45,IF(CJ$4="Y",2,3),FALSE)+CF58*IF(CJ$4="Y",[1]Settings!$C$5,[1]Settings!$D$5))</f>
        <v>0</v>
      </c>
      <c r="CH58" s="61">
        <f t="shared" si="40"/>
        <v>0</v>
      </c>
      <c r="CI58" s="61">
        <f t="shared" ca="1" si="41"/>
        <v>1.7241379310344828E-5</v>
      </c>
      <c r="CJ58" s="65">
        <f t="shared" ca="1" si="42"/>
        <v>66</v>
      </c>
      <c r="CK58" s="66" t="str">
        <f t="shared" si="131"/>
        <v/>
      </c>
      <c r="CL58" s="64">
        <f ca="1">VLOOKUP(OFFSET(CL58,0,-2),[1]Settings!$J$8:$K$27,2)</f>
        <v>0</v>
      </c>
      <c r="CN58" s="30"/>
      <c r="CO58" s="60">
        <f>IF(ISNA(VLOOKUP(CM58,[1]Settings!$B$6:$D$45,IF(CR$4="Y",2,3),FALSE)+CN58*IF(CR$4="Y",[1]Settings!$C$5,[1]Settings!$D$5)),0, VLOOKUP(CM58,[1]Settings!$B$6:$D$45,IF(CR$4="Y",2,3),FALSE)+CN58*IF(CR$4="Y",[1]Settings!$C$5,[1]Settings!$D$5))</f>
        <v>0</v>
      </c>
      <c r="CP58" s="61">
        <f t="shared" ca="1" si="43"/>
        <v>0</v>
      </c>
      <c r="CQ58" s="61">
        <f t="shared" ca="1" si="44"/>
        <v>1.7241379310344828E-5</v>
      </c>
      <c r="CR58" s="65">
        <f t="shared" ca="1" si="45"/>
        <v>67</v>
      </c>
      <c r="CS58" s="63" t="s">
        <v>93</v>
      </c>
      <c r="CT58" s="64">
        <f ca="1">VLOOKUP(OFFSET(CT58,0,-2),[1]Settings!$J$8:$K$27,2)</f>
        <v>0</v>
      </c>
      <c r="CU58" s="29">
        <v>16</v>
      </c>
      <c r="CV58" s="30"/>
      <c r="CW58" s="60">
        <f>IF(ISNA(VLOOKUP(CU58,[1]Settings!$B$6:$D$45,IF(CZ$4="Y",2,3),FALSE)+CV58*IF(CZ$4="Y",[1]Settings!$C$5,[1]Settings!$D$5)),0, VLOOKUP(CU58,[1]Settings!$B$6:$D$45,IF(CZ$4="Y",2,3),FALSE)+CV58*IF(CZ$4="Y",[1]Settings!$C$5,[1]Settings!$D$5))</f>
        <v>5</v>
      </c>
      <c r="CX58" s="61">
        <f t="shared" ca="1" si="46"/>
        <v>3.6000000000000005</v>
      </c>
      <c r="CY58" s="61">
        <f t="shared" ca="1" si="47"/>
        <v>3.600017241379311</v>
      </c>
      <c r="CZ58" s="62">
        <f t="shared" ca="1" si="48"/>
        <v>35</v>
      </c>
      <c r="DA58" s="63"/>
      <c r="DB58" s="64">
        <f ca="1">VLOOKUP(OFFSET(DB58,0,-2),[1]Settings!$J$8:$K$27,2)</f>
        <v>0</v>
      </c>
      <c r="DC58" s="29"/>
      <c r="DD58" s="30"/>
      <c r="DE58" s="60">
        <f>IF(ISNA(VLOOKUP(DC58,[1]Settings!$B$6:$D$45,IF(DH$4="Y",2,3),FALSE)+DD58*IF(DH$4="Y",[1]Settings!$C$5,[1]Settings!$D$5)),0, VLOOKUP(DC58,[1]Settings!$B$6:$D$45,IF(DH$4="Y",2,3),FALSE)+DD58*IF(DH$4="Y",[1]Settings!$C$5,[1]Settings!$D$5))</f>
        <v>0</v>
      </c>
      <c r="DF58" s="61">
        <f t="shared" ca="1" si="49"/>
        <v>0</v>
      </c>
      <c r="DG58" s="61">
        <f t="shared" ca="1" si="50"/>
        <v>3.600017241379311</v>
      </c>
      <c r="DH58" s="62">
        <f t="shared" ca="1" si="51"/>
        <v>37</v>
      </c>
      <c r="DI58" s="63" t="s">
        <v>93</v>
      </c>
      <c r="DJ58" s="64">
        <f ca="1">VLOOKUP(OFFSET(DJ58,0,-2),[1]Settings!$J$8:$K$27,2)</f>
        <v>0</v>
      </c>
      <c r="DK58" s="29">
        <v>4</v>
      </c>
      <c r="DL58" s="30"/>
      <c r="DM58" s="60">
        <f>IF(ISNA(VLOOKUP(DK58,[1]Settings!$B$6:$D$45,IF(DP$4="Y",2,3),FALSE)+DL58*IF(DP$4="Y",[1]Settings!$C$5,[1]Settings!$D$5)),0, VLOOKUP(DK58,[1]Settings!$B$6:$D$45,IF(DP$4="Y",2,3),FALSE)+DL58*IF(DP$4="Y",[1]Settings!$C$5,[1]Settings!$D$5))</f>
        <v>18</v>
      </c>
      <c r="DN58" s="61">
        <f t="shared" ca="1" si="52"/>
        <v>12.059999999999999</v>
      </c>
      <c r="DO58" s="61">
        <f t="shared" ca="1" si="53"/>
        <v>15.660017241379309</v>
      </c>
      <c r="DP58" s="62">
        <f t="shared" ca="1" si="54"/>
        <v>18</v>
      </c>
      <c r="DQ58" s="63"/>
      <c r="DR58" s="64">
        <f ca="1">VLOOKUP(OFFSET(DR58,0,-2),[1]Settings!$J$8:$K$27,2)</f>
        <v>0</v>
      </c>
      <c r="DS58" s="29"/>
      <c r="DT58" s="30"/>
      <c r="DU58" s="60">
        <f>IF(ISNA(VLOOKUP(DS58,[1]Settings!$B$6:$D$45,IF(DX$4="Y",2,3),FALSE)+DT58*IF(DX$4="Y",[1]Settings!$C$5,[1]Settings!$D$5)),0, VLOOKUP(DS58,[1]Settings!$B$6:$D$45,IF(DX$4="Y",2,3),FALSE)+DT58*IF(DX$4="Y",[1]Settings!$C$5,[1]Settings!$D$5))</f>
        <v>0</v>
      </c>
      <c r="DV58" s="61">
        <f t="shared" ca="1" si="55"/>
        <v>0</v>
      </c>
      <c r="DW58" s="61">
        <f t="shared" ca="1" si="87"/>
        <v>15.660017241379309</v>
      </c>
      <c r="DX58" s="62">
        <f t="shared" ca="1" si="56"/>
        <v>19</v>
      </c>
      <c r="DY58" s="63"/>
      <c r="DZ58" s="64">
        <f ca="1">VLOOKUP(OFFSET(DZ58,0,-2),[1]Settings!$J$8:$K$27,2)</f>
        <v>0</v>
      </c>
      <c r="EA58" s="29"/>
      <c r="EB58" s="30"/>
      <c r="EC58" s="60">
        <f>IF(ISNA(VLOOKUP(EA58,[1]Settings!$B$6:$D$45,IF(EF$4="Y",2,3),FALSE)+EB58*IF(EF$4="Y",[1]Settings!$C$5,[1]Settings!$D$5)),0, VLOOKUP(EA58,[1]Settings!$B$6:$D$45,IF(EF$4="Y",2,3),FALSE)+EB58*IF(EF$4="Y",[1]Settings!$C$5,[1]Settings!$D$5))</f>
        <v>0</v>
      </c>
      <c r="ED58" s="61">
        <f t="shared" ca="1" si="88"/>
        <v>0</v>
      </c>
      <c r="EE58" s="61">
        <f t="shared" ca="1" si="57"/>
        <v>15.660017241379309</v>
      </c>
      <c r="EF58" s="65">
        <f t="shared" ca="1" si="58"/>
        <v>18</v>
      </c>
      <c r="EG58" s="66"/>
      <c r="EH58" s="64">
        <f ca="1">VLOOKUP(OFFSET(EH58,0,-2),[1]Settings!$J$8:$K$27,2)</f>
        <v>0</v>
      </c>
      <c r="EI58" s="29"/>
      <c r="EJ58" s="30"/>
      <c r="EK58" s="60">
        <f>IF(ISNA(VLOOKUP(EI58,[1]Settings!$B$6:$D$45,IF(EN$4="Y",2,3),FALSE)+EJ58*IF(EN$4="Y",[1]Settings!$C$5,[1]Settings!$D$5)),0, VLOOKUP(EI58,[1]Settings!$B$6:$D$45,IF(EN$4="Y",2,3),FALSE)+EJ58*IF(EN$4="Y",[1]Settings!$C$5,[1]Settings!$D$5))</f>
        <v>0</v>
      </c>
      <c r="EL58" s="61">
        <f t="shared" ca="1" si="89"/>
        <v>0</v>
      </c>
      <c r="EM58" s="61">
        <f t="shared" ca="1" si="115"/>
        <v>12.06001724137931</v>
      </c>
      <c r="EN58" s="65">
        <f t="shared" ca="1" si="59"/>
        <v>22</v>
      </c>
      <c r="EO58" s="63"/>
      <c r="EP58" s="64">
        <f ca="1">VLOOKUP(OFFSET(EP58,0,-2),[1]Settings!$J$8:$K$27,2)</f>
        <v>0</v>
      </c>
      <c r="EQ58" s="29"/>
      <c r="ER58" s="30"/>
      <c r="ES58" s="60">
        <f>IF(ISNA(VLOOKUP(EQ58,[1]Settings!$B$6:$D$45,IF(EV$4="Y",2,3),FALSE)+ER58*IF(EV$4="Y",[1]Settings!$C$5,[1]Settings!$D$5)),0, VLOOKUP(EQ58,[1]Settings!$B$6:$D$45,IF(EV$4="Y",2,3),FALSE)+ER58*IF(EV$4="Y",[1]Settings!$C$5,[1]Settings!$D$5))</f>
        <v>0</v>
      </c>
      <c r="ET58" s="61">
        <f t="shared" ca="1" si="60"/>
        <v>0</v>
      </c>
      <c r="EU58" s="61">
        <f t="shared" ca="1" si="90"/>
        <v>12.06001724137931</v>
      </c>
      <c r="EV58" s="62">
        <f t="shared" ca="1" si="61"/>
        <v>22</v>
      </c>
      <c r="EW58" s="63"/>
      <c r="EX58" s="64">
        <f ca="1">VLOOKUP(OFFSET(EX58,0,-2),[1]Settings!$J$8:$K$27,2)</f>
        <v>0</v>
      </c>
      <c r="EY58" s="29"/>
      <c r="EZ58" s="30"/>
      <c r="FA58" s="60">
        <f>IF(ISNA(VLOOKUP(EY58,[1]Settings!$B$6:$D$45,IF(FD$4="Y",2,3),FALSE)+EZ58*IF(FD$4="Y",[1]Settings!$C$5,[1]Settings!$D$5)),0, VLOOKUP(EY58,[1]Settings!$B$6:$D$45,IF(FD$4="Y",2,3),FALSE)+EZ58*IF(FD$4="Y",[1]Settings!$C$5,[1]Settings!$D$5))</f>
        <v>0</v>
      </c>
      <c r="FB58" s="61">
        <f t="shared" ca="1" si="118"/>
        <v>0</v>
      </c>
      <c r="FC58" s="61">
        <f t="shared" ca="1" si="91"/>
        <v>1.7241379310917182E-5</v>
      </c>
      <c r="FD58" s="62">
        <f t="shared" ca="1" si="63"/>
        <v>66</v>
      </c>
      <c r="FE58" s="63"/>
      <c r="FF58" s="64">
        <f ca="1">VLOOKUP(OFFSET(FF58,0,-2),[1]Settings!$J$8:$K$27,2)</f>
        <v>0</v>
      </c>
      <c r="FG58" s="29">
        <v>10</v>
      </c>
      <c r="FH58" s="30"/>
      <c r="FI58" s="60">
        <f>IF(ISNA(VLOOKUP(FG58,[1]Settings!$B$6:$D$45,IF(FL$4="Y",2,3),FALSE)+FH58*IF(FL$4="Y",[1]Settings!$C$5,[1]Settings!$D$5)),0, VLOOKUP(FG58,[1]Settings!$B$6:$D$45,IF(FL$4="Y",2,3),FALSE)+FH58*IF(FL$4="Y",[1]Settings!$C$5,[1]Settings!$D$5))</f>
        <v>11</v>
      </c>
      <c r="FJ58" s="61">
        <f t="shared" ca="1" si="117"/>
        <v>9.24</v>
      </c>
      <c r="FK58" s="61">
        <f t="shared" ca="1" si="116"/>
        <v>9.2400172413793111</v>
      </c>
      <c r="FL58" s="62">
        <f t="shared" ca="1" si="64"/>
        <v>27</v>
      </c>
      <c r="FM58" s="66"/>
      <c r="FN58" s="64">
        <f ca="1">VLOOKUP(OFFSET(FN58,0,-2),[1]Settings!$J$8:$K$27,2)</f>
        <v>0</v>
      </c>
      <c r="FO58" s="29"/>
      <c r="FP58" s="30"/>
      <c r="FQ58" s="60">
        <f>IF(ISNA(VLOOKUP(FO58,[1]Settings!$B$6:$D$45,IF(FT$4="Y",2,3),FALSE)+FP58*IF(FT$4="Y",[1]Settings!$C$5,[1]Settings!$D$5)),0, VLOOKUP(FO58,[1]Settings!$B$6:$D$45,IF(FT$4="Y",2,3),FALSE)+FP58*IF(FT$4="Y",[1]Settings!$C$5,[1]Settings!$D$5))</f>
        <v>0</v>
      </c>
      <c r="FR58" s="61">
        <f t="shared" ca="1" si="65"/>
        <v>0</v>
      </c>
      <c r="FS58" s="61">
        <f t="shared" ca="1" si="92"/>
        <v>9.2400172413793111</v>
      </c>
      <c r="FT58" s="62">
        <f t="shared" ca="1" si="66"/>
        <v>26</v>
      </c>
      <c r="FU58" s="67"/>
      <c r="FV58" s="64"/>
      <c r="FW58" s="29"/>
      <c r="FX58" s="30"/>
      <c r="FY58" s="60">
        <f>IF(ISNA(VLOOKUP(FW58,[1]Settings!$B$6:$D$45,IF(GB$4="Y",2,3),FALSE)+FX58*IF(GB$4="Y",[1]Settings!$C$5,[1]Settings!$D$5)),0, VLOOKUP(FW58,[1]Settings!$B$6:$D$45,IF(GB$4="Y",2,3),FALSE)+FX58*IF(GB$4="Y",[1]Settings!$C$5,[1]Settings!$D$5))</f>
        <v>0</v>
      </c>
      <c r="FZ58" s="61">
        <f t="shared" si="93"/>
        <v>0</v>
      </c>
      <c r="GA58" s="61">
        <f t="shared" ca="1" si="94"/>
        <v>9.2400172413793111</v>
      </c>
      <c r="GB58" s="62">
        <f t="shared" ca="1" si="67"/>
        <v>26</v>
      </c>
      <c r="GC58" s="67"/>
      <c r="GD58" s="64"/>
      <c r="GE58" s="29"/>
      <c r="GF58" s="30"/>
      <c r="GG58" s="60">
        <f>IF(ISNA(VLOOKUP(GE58,[1]Settings!$B$6:$D$45,IF(GJ$4="Y",2,3),FALSE)+GF58*IF(GJ$4="Y",[1]Settings!$C$5,[1]Settings!$D$5)),0, VLOOKUP(GE58,[1]Settings!$B$6:$D$45,IF(GJ$4="Y",2,3),FALSE)+GF58*IF(GJ$4="Y",[1]Settings!$C$5,[1]Settings!$D$5))</f>
        <v>0</v>
      </c>
      <c r="GH58" s="61">
        <f t="shared" si="95"/>
        <v>0</v>
      </c>
      <c r="GI58" s="61">
        <f t="shared" ca="1" si="96"/>
        <v>9.2400172413793111</v>
      </c>
      <c r="GJ58" s="62">
        <f t="shared" ca="1" si="68"/>
        <v>31</v>
      </c>
      <c r="GK58" s="67"/>
      <c r="GL58" s="64"/>
      <c r="GM58" s="29">
        <v>9</v>
      </c>
      <c r="GN58" s="30"/>
      <c r="GO58" s="60">
        <f>IF(ISNA(VLOOKUP(GM58,[1]Settings!$B$6:$D$45,IF(GR$4="Y",2,3),FALSE)+GN58*IF(GR$4="Y",[1]Settings!$C$5,[1]Settings!$D$5)),0, VLOOKUP(GM58,[1]Settings!$B$6:$D$45,IF(GR$4="Y",2,3),FALSE)+GN58*IF(GR$4="Y",[1]Settings!$C$5,[1]Settings!$D$5))</f>
        <v>12</v>
      </c>
      <c r="GP58" s="61">
        <f t="shared" si="123"/>
        <v>12</v>
      </c>
      <c r="GQ58" s="61">
        <f t="shared" ca="1" si="98"/>
        <v>21.240017241379313</v>
      </c>
      <c r="GR58" s="62">
        <f t="shared" ca="1" si="69"/>
        <v>19</v>
      </c>
      <c r="GS58" s="67"/>
      <c r="GT58" s="64"/>
      <c r="GU58" s="29"/>
      <c r="GV58" s="30"/>
      <c r="GW58" s="60">
        <f>IF(ISNA(VLOOKUP(GU58,[1]Settings!$B$6:$D$45,IF(GZ$4="Y",2,3),FALSE)+GV58*IF(GZ$4="Y",[1]Settings!$C$5,[1]Settings!$D$5)),0, VLOOKUP(GU58,[1]Settings!$B$6:$D$45,IF(GZ$4="Y",2,3),FALSE)+GV58*IF(GZ$4="Y",[1]Settings!$C$5,[1]Settings!$D$5))</f>
        <v>0</v>
      </c>
      <c r="GX58" s="61">
        <f t="shared" si="132"/>
        <v>0</v>
      </c>
      <c r="GY58" s="61">
        <f t="shared" ca="1" si="100"/>
        <v>12.000017241379313</v>
      </c>
      <c r="GZ58" s="65">
        <f t="shared" ca="1" si="70"/>
        <v>29</v>
      </c>
      <c r="HA58" s="66"/>
      <c r="HB58" s="64"/>
      <c r="HC58" s="29">
        <v>1</v>
      </c>
      <c r="HD58" s="30">
        <v>1</v>
      </c>
      <c r="HE58" s="60">
        <f>IF(ISNA(VLOOKUP(HC58,[1]Settings!$B$6:$D$45,IF(HH$4="Y",2,3),FALSE)+HD58*IF(HH$4="Y",[1]Settings!$C$5,[1]Settings!$D$5)),0, VLOOKUP(HC58,[1]Settings!$B$6:$D$45,IF(HH$4="Y",2,3),FALSE)+HD58*IF(HH$4="Y",[1]Settings!$C$5,[1]Settings!$D$5))</f>
        <v>31</v>
      </c>
      <c r="HF58" s="61">
        <f t="shared" si="71"/>
        <v>31</v>
      </c>
      <c r="HG58" s="61">
        <f t="shared" ca="1" si="101"/>
        <v>43.000017241379311</v>
      </c>
      <c r="HH58" s="62">
        <f t="shared" ca="1" si="72"/>
        <v>6</v>
      </c>
      <c r="HI58" s="67"/>
      <c r="HJ58" s="64"/>
      <c r="HK58" s="29">
        <v>13</v>
      </c>
      <c r="HL58" s="30">
        <v>1</v>
      </c>
      <c r="HM58" s="60">
        <f>IF(ISNA(VLOOKUP(HK58,[1]Settings!$B$6:$D$45,IF(HP$4="Y",2,3),FALSE)+HL58*IF(HP$4="Y",[1]Settings!$C$5,[1]Settings!$D$5)),0, VLOOKUP(HK58,[1]Settings!$B$6:$D$45,IF(HP$4="Y",2,3),FALSE)+HL58*IF(HP$4="Y",[1]Settings!$C$5,[1]Settings!$D$5))</f>
        <v>9</v>
      </c>
      <c r="HN58" s="61">
        <f t="shared" si="73"/>
        <v>9</v>
      </c>
      <c r="HO58" s="61">
        <f t="shared" ca="1" si="102"/>
        <v>52.000017241379311</v>
      </c>
      <c r="HP58" s="62">
        <f t="shared" ca="1" si="74"/>
        <v>3</v>
      </c>
      <c r="HQ58" s="67"/>
      <c r="HR58" s="64"/>
      <c r="HS58" s="29">
        <v>4</v>
      </c>
      <c r="HT58" s="30">
        <v>1</v>
      </c>
      <c r="HU58" s="60">
        <f>IF(ISNA(VLOOKUP(HS58,[1]Settings!$B$6:$D$45,IF(HX$4="Y",2,3),FALSE)+HT58*IF(HX$4="Y",[1]Settings!$C$5,[1]Settings!$D$5)),0, VLOOKUP(HS58,[1]Settings!$B$6:$D$45,IF(HX$4="Y",2,3),FALSE)+HT58*IF(HX$4="Y",[1]Settings!$C$5,[1]Settings!$D$5))</f>
        <v>19</v>
      </c>
      <c r="HV58" s="61">
        <f t="shared" si="75"/>
        <v>19</v>
      </c>
      <c r="HW58" s="61">
        <f t="shared" ca="1" si="103"/>
        <v>59.000017241379311</v>
      </c>
      <c r="HX58" s="62">
        <f t="shared" ca="1" si="76"/>
        <v>3</v>
      </c>
      <c r="HY58" s="67"/>
      <c r="HZ58" s="64"/>
      <c r="IA58" s="29">
        <v>9</v>
      </c>
      <c r="IB58" s="30"/>
      <c r="IC58" s="60">
        <f>IF(ISNA(VLOOKUP(IA58,[1]Settings!$B$6:$D$45,IF(IF$4="Y",2,3),FALSE)+IB58*IF(IF$4="Y",[1]Settings!$C$5,[1]Settings!$D$5)),0, VLOOKUP(IA58,[1]Settings!$B$6:$D$45,IF(IF$4="Y",2,3),FALSE)+IB58*IF(IF$4="Y",[1]Settings!$C$5,[1]Settings!$D$5))</f>
        <v>12</v>
      </c>
      <c r="ID58" s="61">
        <f t="shared" si="128"/>
        <v>12</v>
      </c>
      <c r="IE58" s="61">
        <f t="shared" ca="1" si="104"/>
        <v>71.000017241379311</v>
      </c>
      <c r="IF58" s="62">
        <f t="shared" ca="1" si="78"/>
        <v>1</v>
      </c>
      <c r="IG58" s="66"/>
      <c r="IH58" s="64"/>
      <c r="II58" s="29"/>
      <c r="IJ58" s="30"/>
      <c r="IK58" s="60">
        <f>IF(ISNA(VLOOKUP(II58,[1]Settings!$B$6:$D$45,IF(IN$4="Y",2,3),FALSE)+IJ58*IF(IN$4="Y",[1]Settings!$C$5,[1]Settings!$D$5)),0, VLOOKUP(II58,[1]Settings!$B$6:$D$45,IF(IN$4="Y",2,3),FALSE)+IJ58*IF(IN$4="Y",[1]Settings!$C$5,[1]Settings!$D$5))</f>
        <v>0</v>
      </c>
      <c r="IL58" s="61">
        <f t="shared" si="125"/>
        <v>0</v>
      </c>
      <c r="IM58" s="61">
        <f t="shared" ca="1" si="105"/>
        <v>40.000017241379311</v>
      </c>
      <c r="IN58" s="62">
        <f t="shared" ca="1" si="80"/>
        <v>7</v>
      </c>
      <c r="IO58" s="67"/>
      <c r="IP58" s="64"/>
      <c r="IQ58" s="29"/>
      <c r="IR58" s="30"/>
      <c r="IS58" s="60">
        <f>IF(ISNA(VLOOKUP(IQ58,[1]Settings!$B$6:$D$45,IF(IV$4="Y",2,3),FALSE)+IR58*IF(IV$4="Y",[1]Settings!$C$5,[1]Settings!$D$5)),0, VLOOKUP(IQ58,[1]Settings!$B$6:$D$45,IF(IV$4="Y",2,3),FALSE)+IR58*IF(IV$4="Y",[1]Settings!$C$5,[1]Settings!$D$5))</f>
        <v>0</v>
      </c>
      <c r="IT58" s="61">
        <f t="shared" si="81"/>
        <v>0</v>
      </c>
      <c r="IU58" s="61">
        <f t="shared" ca="1" si="106"/>
        <v>31.000017241379311</v>
      </c>
      <c r="IV58" s="62">
        <f t="shared" ca="1" si="82"/>
        <v>12</v>
      </c>
      <c r="IW58" s="67"/>
      <c r="IX58" s="64"/>
      <c r="IY58" s="29"/>
      <c r="IZ58" s="30"/>
      <c r="JA58" s="60">
        <f>IF(ISNA(VLOOKUP(IY58,[1]Settings!$B$6:$D$45,IF(JD$4="Y",2,3),FALSE)+IZ58*IF(JD$4="Y",[1]Settings!$C$5,[1]Settings!$D$5)),0, VLOOKUP(IY58,[1]Settings!$B$6:$D$45,IF(JD$4="Y",2,3),FALSE)+IZ58*IF(JD$4="Y",[1]Settings!$C$5,[1]Settings!$D$5))</f>
        <v>0</v>
      </c>
      <c r="JB58" s="61">
        <f t="shared" ref="JB58:JB62" si="135">JA58*JD$7</f>
        <v>0</v>
      </c>
      <c r="JC58" s="61">
        <f t="shared" ca="1" si="107"/>
        <v>12.000017241379311</v>
      </c>
      <c r="JD58" s="62">
        <f t="shared" ca="1" si="84"/>
        <v>27</v>
      </c>
      <c r="JE58" s="67"/>
      <c r="JF58" s="64"/>
      <c r="JG58" s="29">
        <v>18</v>
      </c>
      <c r="JH58" s="30"/>
      <c r="JI58" s="60">
        <f>IF(ISNA(VLOOKUP(JG58,[1]Settings!$B$6:$D$45,IF(JL$4="Y",2,3),FALSE)+JH58*IF(JL$4="Y",[1]Settings!$C$5,[1]Settings!$D$5)),0, VLOOKUP(JG58,[1]Settings!$B$6:$D$45,IF(JL$4="Y",2,3),FALSE)+JH58*IF(JL$4="Y",[1]Settings!$C$5,[1]Settings!$D$5))</f>
        <v>3</v>
      </c>
      <c r="JJ58" s="61">
        <f t="shared" ref="JJ58:JJ62" si="136">JI58*JL$7</f>
        <v>3</v>
      </c>
      <c r="JK58" s="61">
        <f t="shared" ca="1" si="108"/>
        <v>3.0000172413793109</v>
      </c>
      <c r="JL58" s="62">
        <f t="shared" ca="1" si="86"/>
        <v>36</v>
      </c>
    </row>
    <row r="59" spans="1:272">
      <c r="A59" s="59" t="s">
        <v>139</v>
      </c>
      <c r="B59" s="59"/>
      <c r="D59" s="30"/>
      <c r="E59" s="60">
        <f>IF(ISNA(VLOOKUP(C59,[1]Settings!$B$6:$D$45,IF(H$4="Y",2,3),FALSE)+D59*IF(H$4="Y",[1]Settings!$C$5,[1]Settings!$D$5)),0, VLOOKUP(C59,[1]Settings!$B$6:$D$45,IF(H$4="Y",2,3),FALSE)+D59*IF(H$4="Y",[1]Settings!$C$5,[1]Settings!$D$5))</f>
        <v>0</v>
      </c>
      <c r="F59" s="61">
        <f t="shared" si="0"/>
        <v>0</v>
      </c>
      <c r="G59" s="61">
        <f t="shared" si="1"/>
        <v>1.6949152542372881E-5</v>
      </c>
      <c r="H59" s="62">
        <f t="shared" si="2"/>
        <v>59</v>
      </c>
      <c r="I59" s="63" t="str">
        <f t="shared" si="3"/>
        <v/>
      </c>
      <c r="J59" s="64">
        <f ca="1">VLOOKUP(OFFSET(J59,0,-2),[1]Settings!$F$8:$G$27,2)</f>
        <v>0</v>
      </c>
      <c r="L59" s="30"/>
      <c r="M59" s="60">
        <f>IF(ISNA(VLOOKUP(K59,[1]Settings!$B$6:$D$45,IF(P$4="Y",2,3),FALSE)+L59*IF(P$4="Y",[1]Settings!$C$5,[1]Settings!$D$5)),0, VLOOKUP(K59,[1]Settings!$B$6:$D$45,IF(P$4="Y",2,3),FALSE)+L59*IF(P$4="Y",[1]Settings!$C$5,[1]Settings!$D$5))</f>
        <v>0</v>
      </c>
      <c r="N59" s="61">
        <f t="shared" si="4"/>
        <v>0</v>
      </c>
      <c r="O59" s="61">
        <f t="shared" ca="1" si="5"/>
        <v>1.6949152542372881E-5</v>
      </c>
      <c r="P59" s="62">
        <f t="shared" ca="1" si="6"/>
        <v>59</v>
      </c>
      <c r="Q59" s="63" t="str">
        <f t="shared" si="7"/>
        <v/>
      </c>
      <c r="R59" s="64">
        <f ca="1">VLOOKUP(OFFSET(R59,0,-2),[1]Settings!$F$8:$G$27,2)</f>
        <v>0</v>
      </c>
      <c r="T59" s="30"/>
      <c r="U59" s="60">
        <f>IF(ISNA(VLOOKUP(S59,[1]Settings!$B$6:$D$45,IF(X$4="Y",2,3),FALSE)+T59*IF(X$4="Y",[1]Settings!$C$5,[1]Settings!$D$5)),0, VLOOKUP(S59,[1]Settings!$B$6:$D$45,IF(X$4="Y",2,3),FALSE)+T59*IF(X$4="Y",[1]Settings!$C$5,[1]Settings!$D$5))</f>
        <v>0</v>
      </c>
      <c r="V59" s="61">
        <f t="shared" si="8"/>
        <v>0</v>
      </c>
      <c r="W59" s="61">
        <f t="shared" ca="1" si="9"/>
        <v>1.6949152542372881E-5</v>
      </c>
      <c r="X59" s="62">
        <f t="shared" ca="1" si="10"/>
        <v>60</v>
      </c>
      <c r="Y59" s="63" t="str">
        <f t="shared" si="11"/>
        <v/>
      </c>
      <c r="Z59" s="64">
        <f ca="1">VLOOKUP(OFFSET(Z59,0,-2),[1]Settings!$F$8:$G$27,2)</f>
        <v>0</v>
      </c>
      <c r="AB59" s="30"/>
      <c r="AC59" s="60">
        <f>IF(ISNA(VLOOKUP(AA59,[1]Settings!$B$6:$D$45,IF(AF$4="Y",2,3),FALSE)+AB59*IF(AF$4="Y",[1]Settings!$C$5,[1]Settings!$D$5)),0, VLOOKUP(AA59,[1]Settings!$B$6:$D$45,IF(AF$4="Y",2,3),FALSE)+AB59*IF(AF$4="Y",[1]Settings!$C$5,[1]Settings!$D$5))</f>
        <v>0</v>
      </c>
      <c r="AD59" s="61">
        <f t="shared" si="12"/>
        <v>0</v>
      </c>
      <c r="AE59" s="61">
        <f t="shared" ca="1" si="13"/>
        <v>1.6949152542372881E-5</v>
      </c>
      <c r="AF59" s="62">
        <f t="shared" ca="1" si="14"/>
        <v>61</v>
      </c>
      <c r="AG59" s="63" t="str">
        <f t="shared" si="15"/>
        <v/>
      </c>
      <c r="AH59" s="64">
        <f ca="1">VLOOKUP(OFFSET(AH59,0,-2),[1]Settings!$F$8:$G$27,2)</f>
        <v>0</v>
      </c>
      <c r="AJ59" s="30"/>
      <c r="AK59" s="60">
        <f>IF(ISNA(VLOOKUP(AI59,[1]Settings!$B$6:$D$45,IF(AN$4="Y",2,3),FALSE)+AJ59*IF(AN$4="Y",[1]Settings!$C$5,[1]Settings!$D$5)),0, VLOOKUP(AI59,[1]Settings!$B$6:$D$45,IF(AN$4="Y",2,3),FALSE)+AJ59*IF(AN$4="Y",[1]Settings!$C$5,[1]Settings!$D$5))</f>
        <v>0</v>
      </c>
      <c r="AL59" s="61">
        <f t="shared" si="16"/>
        <v>0</v>
      </c>
      <c r="AM59" s="61">
        <f t="shared" ca="1" si="17"/>
        <v>1.6949152542372881E-5</v>
      </c>
      <c r="AN59" s="62">
        <f t="shared" ca="1" si="18"/>
        <v>61</v>
      </c>
      <c r="AO59" s="63" t="str">
        <f t="shared" si="19"/>
        <v/>
      </c>
      <c r="AP59" s="64">
        <f ca="1">VLOOKUP(OFFSET(AP59,0,-2),[1]Settings!$F$8:$G$27,2)</f>
        <v>0</v>
      </c>
      <c r="AR59" s="30"/>
      <c r="AS59" s="60">
        <f>IF(ISNA(VLOOKUP(AQ59,[1]Settings!$B$6:$D$45,IF(AV$4="Y",2,3),FALSE)+AR59*IF(AV$4="Y",[1]Settings!$C$5,[1]Settings!$D$5)),0, VLOOKUP(AQ59,[1]Settings!$B$6:$D$45,IF(AV$4="Y",2,3),FALSE)+AR59*IF(AV$4="Y",[1]Settings!$C$5,[1]Settings!$D$5))</f>
        <v>0</v>
      </c>
      <c r="AT59" s="61">
        <f t="shared" si="20"/>
        <v>0</v>
      </c>
      <c r="AU59" s="61">
        <f t="shared" ca="1" si="21"/>
        <v>1.6949152542372881E-5</v>
      </c>
      <c r="AV59" s="62">
        <f t="shared" ca="1" si="22"/>
        <v>61</v>
      </c>
      <c r="AW59" s="63" t="str">
        <f t="shared" si="23"/>
        <v/>
      </c>
      <c r="AX59" s="64">
        <f ca="1">VLOOKUP(OFFSET(AX59,0,-2),[1]Settings!$F$8:$G$27,2)</f>
        <v>0</v>
      </c>
      <c r="AZ59" s="30"/>
      <c r="BA59" s="60">
        <f>IF(ISNA(VLOOKUP(AY59,[1]Settings!$B$6:$D$45,IF(BD$4="Y",2,3),FALSE)+AZ59*IF(BD$4="Y",[1]Settings!$C$5,[1]Settings!$D$5)),0, VLOOKUP(AY59,[1]Settings!$B$6:$D$45,IF(BD$4="Y",2,3),FALSE)+AZ59*IF(BD$4="Y",[1]Settings!$C$5,[1]Settings!$D$5))</f>
        <v>0</v>
      </c>
      <c r="BB59" s="61">
        <f t="shared" si="24"/>
        <v>0</v>
      </c>
      <c r="BC59" s="61">
        <f t="shared" ca="1" si="25"/>
        <v>1.6949152542372881E-5</v>
      </c>
      <c r="BD59" s="62">
        <f t="shared" ca="1" si="26"/>
        <v>61</v>
      </c>
      <c r="BE59" s="63" t="str">
        <f t="shared" si="27"/>
        <v/>
      </c>
      <c r="BF59" s="64">
        <f ca="1">VLOOKUP(OFFSET(BF59,0,-2),[1]Settings!$F$8:$G$27,2)</f>
        <v>0</v>
      </c>
      <c r="BH59" s="30"/>
      <c r="BI59" s="60">
        <f>IF(ISNA(VLOOKUP(BG59,[1]Settings!$B$6:$D$45,IF(BL$4="Y",2,3),FALSE)+BH59*IF(BL$4="Y",[1]Settings!$C$5,[1]Settings!$D$5)),0, VLOOKUP(BG59,[1]Settings!$B$6:$D$45,IF(BL$4="Y",2,3),FALSE)+BH59*IF(BL$4="Y",[1]Settings!$C$5,[1]Settings!$D$5))</f>
        <v>0</v>
      </c>
      <c r="BJ59" s="61">
        <f t="shared" si="28"/>
        <v>0</v>
      </c>
      <c r="BK59" s="61">
        <f t="shared" ca="1" si="29"/>
        <v>1.6949152542372881E-5</v>
      </c>
      <c r="BL59" s="62">
        <f t="shared" ca="1" si="30"/>
        <v>62</v>
      </c>
      <c r="BM59" s="63" t="str">
        <f t="shared" si="31"/>
        <v/>
      </c>
      <c r="BN59" s="64">
        <f ca="1">VLOOKUP(OFFSET(BN59,0,-2),[1]Settings!$F$8:$G$27,2)</f>
        <v>0</v>
      </c>
      <c r="BP59" s="30"/>
      <c r="BQ59" s="60">
        <f>IF(ISNA(VLOOKUP(BO59,[1]Settings!$B$6:$D$45,IF(BT$4="Y",2,3),FALSE)+BP59*IF(BT$4="Y",[1]Settings!$C$5,[1]Settings!$D$5)),0, VLOOKUP(BO59,[1]Settings!$B$6:$D$45,IF(BT$4="Y",2,3),FALSE)+BP59*IF(BT$4="Y",[1]Settings!$C$5,[1]Settings!$D$5))</f>
        <v>0</v>
      </c>
      <c r="BR59" s="61">
        <f t="shared" si="32"/>
        <v>0</v>
      </c>
      <c r="BS59" s="61">
        <f t="shared" ca="1" si="33"/>
        <v>1.6949152542372881E-5</v>
      </c>
      <c r="BT59" s="62">
        <f t="shared" ca="1" si="34"/>
        <v>63</v>
      </c>
      <c r="BU59" s="63" t="str">
        <f t="shared" si="35"/>
        <v/>
      </c>
      <c r="BV59" s="64">
        <f ca="1">VLOOKUP(OFFSET(BV59,0,-2),[1]Settings!$F$8:$G$27,2)</f>
        <v>0</v>
      </c>
      <c r="BX59" s="30"/>
      <c r="BY59" s="60">
        <f>IF(ISNA(VLOOKUP(BW59,[1]Settings!$B$6:$D$45,IF(CB$4="Y",2,3),FALSE)+BX59*IF(CB$4="Y",[1]Settings!$C$5,[1]Settings!$D$5)),0, VLOOKUP(BW59,[1]Settings!$B$6:$D$45,IF(CB$4="Y",2,3),FALSE)+BX59*IF(CB$4="Y",[1]Settings!$C$5,[1]Settings!$D$5))</f>
        <v>0</v>
      </c>
      <c r="BZ59" s="61">
        <f t="shared" si="36"/>
        <v>0</v>
      </c>
      <c r="CA59" s="61">
        <f t="shared" ca="1" si="37"/>
        <v>1.6949152542372881E-5</v>
      </c>
      <c r="CB59" s="62">
        <f t="shared" ca="1" si="38"/>
        <v>64</v>
      </c>
      <c r="CC59" s="63" t="str">
        <f t="shared" si="39"/>
        <v/>
      </c>
      <c r="CD59" s="64">
        <f ca="1">VLOOKUP(OFFSET(CD59,0,-2),[1]Settings!$F$8:$G$27,2)</f>
        <v>0</v>
      </c>
      <c r="CF59" s="30"/>
      <c r="CG59" s="60">
        <f>IF(ISNA(VLOOKUP(CE59,[1]Settings!$B$6:$D$45,IF(CJ$4="Y",2,3),FALSE)+CF59*IF(CJ$4="Y",[1]Settings!$C$5,[1]Settings!$D$5)),0, VLOOKUP(CE59,[1]Settings!$B$6:$D$45,IF(CJ$4="Y",2,3),FALSE)+CF59*IF(CJ$4="Y",[1]Settings!$C$5,[1]Settings!$D$5))</f>
        <v>0</v>
      </c>
      <c r="CH59" s="61">
        <f t="shared" si="40"/>
        <v>0</v>
      </c>
      <c r="CI59" s="61">
        <f t="shared" ca="1" si="41"/>
        <v>1.6949152542372881E-5</v>
      </c>
      <c r="CJ59" s="65">
        <f t="shared" ca="1" si="42"/>
        <v>67</v>
      </c>
      <c r="CK59" s="66" t="str">
        <f t="shared" si="131"/>
        <v/>
      </c>
      <c r="CL59" s="64">
        <f ca="1">VLOOKUP(OFFSET(CL59,0,-2),[1]Settings!$J$8:$K$27,2)</f>
        <v>0</v>
      </c>
      <c r="CN59" s="30"/>
      <c r="CO59" s="60">
        <f>IF(ISNA(VLOOKUP(CM59,[1]Settings!$B$6:$D$45,IF(CR$4="Y",2,3),FALSE)+CN59*IF(CR$4="Y",[1]Settings!$C$5,[1]Settings!$D$5)),0, VLOOKUP(CM59,[1]Settings!$B$6:$D$45,IF(CR$4="Y",2,3),FALSE)+CN59*IF(CR$4="Y",[1]Settings!$C$5,[1]Settings!$D$5))</f>
        <v>0</v>
      </c>
      <c r="CP59" s="61">
        <f t="shared" ca="1" si="43"/>
        <v>0</v>
      </c>
      <c r="CQ59" s="61">
        <f t="shared" ca="1" si="44"/>
        <v>1.6949152542372881E-5</v>
      </c>
      <c r="CR59" s="65">
        <f t="shared" ca="1" si="45"/>
        <v>68</v>
      </c>
      <c r="CS59" s="63" t="s">
        <v>93</v>
      </c>
      <c r="CT59" s="64">
        <f ca="1">VLOOKUP(OFFSET(CT59,0,-2),[1]Settings!$J$8:$K$27,2)</f>
        <v>0</v>
      </c>
      <c r="CU59" s="29">
        <v>15</v>
      </c>
      <c r="CV59" s="30"/>
      <c r="CW59" s="60">
        <f>IF(ISNA(VLOOKUP(CU59,[1]Settings!$B$6:$D$45,IF(CZ$4="Y",2,3),FALSE)+CV59*IF(CZ$4="Y",[1]Settings!$C$5,[1]Settings!$D$5)),0, VLOOKUP(CU59,[1]Settings!$B$6:$D$45,IF(CZ$4="Y",2,3),FALSE)+CV59*IF(CZ$4="Y",[1]Settings!$C$5,[1]Settings!$D$5))</f>
        <v>6</v>
      </c>
      <c r="CX59" s="61">
        <f t="shared" ca="1" si="46"/>
        <v>4.32</v>
      </c>
      <c r="CY59" s="61">
        <f t="shared" ca="1" si="47"/>
        <v>4.3200169491525431</v>
      </c>
      <c r="CZ59" s="62">
        <f t="shared" ca="1" si="48"/>
        <v>29</v>
      </c>
      <c r="DA59" s="63" t="s">
        <v>93</v>
      </c>
      <c r="DB59" s="64">
        <f ca="1">VLOOKUP(OFFSET(DB59,0,-2),[1]Settings!$J$8:$K$27,2)</f>
        <v>0</v>
      </c>
      <c r="DC59" s="29">
        <v>9</v>
      </c>
      <c r="DD59" s="30">
        <v>1</v>
      </c>
      <c r="DE59" s="60">
        <f>IF(ISNA(VLOOKUP(DC59,[1]Settings!$B$6:$D$45,IF(DH$4="Y",2,3),FALSE)+DD59*IF(DH$4="Y",[1]Settings!$C$5,[1]Settings!$D$5)),0, VLOOKUP(DC59,[1]Settings!$B$6:$D$45,IF(DH$4="Y",2,3),FALSE)+DD59*IF(DH$4="Y",[1]Settings!$C$5,[1]Settings!$D$5))</f>
        <v>13</v>
      </c>
      <c r="DF59" s="61">
        <f t="shared" ca="1" si="49"/>
        <v>8.4499999999999993</v>
      </c>
      <c r="DG59" s="61">
        <f t="shared" ca="1" si="50"/>
        <v>12.770016949152541</v>
      </c>
      <c r="DH59" s="62">
        <f t="shared" ca="1" si="51"/>
        <v>14</v>
      </c>
      <c r="DI59" s="63" t="s">
        <v>93</v>
      </c>
      <c r="DJ59" s="64">
        <f ca="1">VLOOKUP(OFFSET(DJ59,0,-2),[1]Settings!$J$8:$K$27,2)</f>
        <v>0.04</v>
      </c>
      <c r="DK59" s="29">
        <v>16</v>
      </c>
      <c r="DL59" s="30"/>
      <c r="DM59" s="60">
        <f>IF(ISNA(VLOOKUP(DK59,[1]Settings!$B$6:$D$45,IF(DP$4="Y",2,3),FALSE)+DL59*IF(DP$4="Y",[1]Settings!$C$5,[1]Settings!$D$5)),0, VLOOKUP(DK59,[1]Settings!$B$6:$D$45,IF(DP$4="Y",2,3),FALSE)+DL59*IF(DP$4="Y",[1]Settings!$C$5,[1]Settings!$D$5))</f>
        <v>5</v>
      </c>
      <c r="DN59" s="61">
        <f t="shared" ca="1" si="52"/>
        <v>3.3499999999999996</v>
      </c>
      <c r="DO59" s="61">
        <f t="shared" ca="1" si="53"/>
        <v>16.120016949152543</v>
      </c>
      <c r="DP59" s="62">
        <f t="shared" ca="1" si="54"/>
        <v>17</v>
      </c>
      <c r="DQ59" s="63"/>
      <c r="DR59" s="64">
        <f ca="1">VLOOKUP(OFFSET(DR59,0,-2),[1]Settings!$J$8:$K$27,2)</f>
        <v>0</v>
      </c>
      <c r="DS59" s="29"/>
      <c r="DT59" s="30"/>
      <c r="DU59" s="60">
        <f>IF(ISNA(VLOOKUP(DS59,[1]Settings!$B$6:$D$45,IF(DX$4="Y",2,3),FALSE)+DT59*IF(DX$4="Y",[1]Settings!$C$5,[1]Settings!$D$5)),0, VLOOKUP(DS59,[1]Settings!$B$6:$D$45,IF(DX$4="Y",2,3),FALSE)+DT59*IF(DX$4="Y",[1]Settings!$C$5,[1]Settings!$D$5))</f>
        <v>0</v>
      </c>
      <c r="DV59" s="61">
        <f t="shared" ca="1" si="55"/>
        <v>0</v>
      </c>
      <c r="DW59" s="61">
        <f t="shared" ca="1" si="87"/>
        <v>16.120016949152543</v>
      </c>
      <c r="DX59" s="62">
        <f t="shared" ca="1" si="56"/>
        <v>18</v>
      </c>
      <c r="DY59" s="63"/>
      <c r="DZ59" s="64">
        <f ca="1">VLOOKUP(OFFSET(DZ59,0,-2),[1]Settings!$J$8:$K$27,2)</f>
        <v>0</v>
      </c>
      <c r="EA59" s="29"/>
      <c r="EB59" s="30"/>
      <c r="EC59" s="60">
        <f>IF(ISNA(VLOOKUP(EA59,[1]Settings!$B$6:$D$45,IF(EF$4="Y",2,3),FALSE)+EB59*IF(EF$4="Y",[1]Settings!$C$5,[1]Settings!$D$5)),0, VLOOKUP(EA59,[1]Settings!$B$6:$D$45,IF(EF$4="Y",2,3),FALSE)+EB59*IF(EF$4="Y",[1]Settings!$C$5,[1]Settings!$D$5))</f>
        <v>0</v>
      </c>
      <c r="ED59" s="61">
        <f t="shared" ca="1" si="88"/>
        <v>0</v>
      </c>
      <c r="EE59" s="61">
        <f t="shared" ca="1" si="57"/>
        <v>16.120016949152543</v>
      </c>
      <c r="EF59" s="65">
        <f t="shared" ca="1" si="58"/>
        <v>17</v>
      </c>
      <c r="EG59" s="66"/>
      <c r="EH59" s="64">
        <f ca="1">VLOOKUP(OFFSET(EH59,0,-2),[1]Settings!$J$8:$K$27,2)</f>
        <v>0</v>
      </c>
      <c r="EI59" s="29"/>
      <c r="EJ59" s="30"/>
      <c r="EK59" s="60">
        <f>IF(ISNA(VLOOKUP(EI59,[1]Settings!$B$6:$D$45,IF(EN$4="Y",2,3),FALSE)+EJ59*IF(EN$4="Y",[1]Settings!$C$5,[1]Settings!$D$5)),0, VLOOKUP(EI59,[1]Settings!$B$6:$D$45,IF(EN$4="Y",2,3),FALSE)+EJ59*IF(EN$4="Y",[1]Settings!$C$5,[1]Settings!$D$5))</f>
        <v>0</v>
      </c>
      <c r="EL59" s="61">
        <f t="shared" ca="1" si="89"/>
        <v>0</v>
      </c>
      <c r="EM59" s="61">
        <f t="shared" ca="1" si="115"/>
        <v>11.800016949152543</v>
      </c>
      <c r="EN59" s="65">
        <f t="shared" ca="1" si="59"/>
        <v>25</v>
      </c>
      <c r="EO59" s="63"/>
      <c r="EP59" s="64">
        <f ca="1">VLOOKUP(OFFSET(EP59,0,-2),[1]Settings!$J$8:$K$27,2)</f>
        <v>0</v>
      </c>
      <c r="EQ59" s="29">
        <v>4</v>
      </c>
      <c r="ER59" s="30"/>
      <c r="ES59" s="60">
        <f>IF(ISNA(VLOOKUP(EQ59,[1]Settings!$B$6:$D$45,IF(EV$4="Y",2,3),FALSE)+ER59*IF(EV$4="Y",[1]Settings!$C$5,[1]Settings!$D$5)),0, VLOOKUP(EQ59,[1]Settings!$B$6:$D$45,IF(EV$4="Y",2,3),FALSE)+ER59*IF(EV$4="Y",[1]Settings!$C$5,[1]Settings!$D$5))</f>
        <v>18</v>
      </c>
      <c r="ET59" s="61">
        <f t="shared" ca="1" si="60"/>
        <v>14.76</v>
      </c>
      <c r="EU59" s="61">
        <f t="shared" ca="1" si="90"/>
        <v>18.110016949152541</v>
      </c>
      <c r="EV59" s="62">
        <f t="shared" ca="1" si="61"/>
        <v>18</v>
      </c>
      <c r="EW59" s="63"/>
      <c r="EX59" s="64">
        <f ca="1">VLOOKUP(OFFSET(EX59,0,-2),[1]Settings!$J$8:$K$27,2)</f>
        <v>0</v>
      </c>
      <c r="EY59" s="29"/>
      <c r="EZ59" s="30"/>
      <c r="FA59" s="60">
        <f>IF(ISNA(VLOOKUP(EY59,[1]Settings!$B$6:$D$45,IF(FD$4="Y",2,3),FALSE)+EZ59*IF(FD$4="Y",[1]Settings!$C$5,[1]Settings!$D$5)),0, VLOOKUP(EY59,[1]Settings!$B$6:$D$45,IF(FD$4="Y",2,3),FALSE)+EZ59*IF(FD$4="Y",[1]Settings!$C$5,[1]Settings!$D$5))</f>
        <v>0</v>
      </c>
      <c r="FB59" s="61">
        <f t="shared" ca="1" si="118"/>
        <v>0</v>
      </c>
      <c r="FC59" s="61">
        <f t="shared" ca="1" si="91"/>
        <v>14.760016949152542</v>
      </c>
      <c r="FD59" s="62">
        <f t="shared" ca="1" si="63"/>
        <v>19</v>
      </c>
      <c r="FE59" s="63"/>
      <c r="FF59" s="64">
        <f ca="1">VLOOKUP(OFFSET(FF59,0,-2),[1]Settings!$J$8:$K$27,2)</f>
        <v>0</v>
      </c>
      <c r="FG59" s="29"/>
      <c r="FH59" s="30"/>
      <c r="FI59" s="60">
        <f>IF(ISNA(VLOOKUP(FG59,[1]Settings!$B$6:$D$45,IF(FL$4="Y",2,3),FALSE)+FH59*IF(FL$4="Y",[1]Settings!$C$5,[1]Settings!$D$5)),0, VLOOKUP(FG59,[1]Settings!$B$6:$D$45,IF(FL$4="Y",2,3),FALSE)+FH59*IF(FL$4="Y",[1]Settings!$C$5,[1]Settings!$D$5))</f>
        <v>0</v>
      </c>
      <c r="FJ59" s="61">
        <f t="shared" ca="1" si="117"/>
        <v>0</v>
      </c>
      <c r="FK59" s="61">
        <f t="shared" ca="1" si="116"/>
        <v>14.760016949152542</v>
      </c>
      <c r="FL59" s="62">
        <f t="shared" ca="1" si="64"/>
        <v>19</v>
      </c>
      <c r="FM59" s="66"/>
      <c r="FN59" s="64">
        <f ca="1">VLOOKUP(OFFSET(FN59,0,-2),[1]Settings!$J$8:$K$27,2)</f>
        <v>0</v>
      </c>
      <c r="FO59" s="29"/>
      <c r="FP59" s="30"/>
      <c r="FQ59" s="60">
        <f>IF(ISNA(VLOOKUP(FO59,[1]Settings!$B$6:$D$45,IF(FT$4="Y",2,3),FALSE)+FP59*IF(FT$4="Y",[1]Settings!$C$5,[1]Settings!$D$5)),0, VLOOKUP(FO59,[1]Settings!$B$6:$D$45,IF(FT$4="Y",2,3),FALSE)+FP59*IF(FT$4="Y",[1]Settings!$C$5,[1]Settings!$D$5))</f>
        <v>0</v>
      </c>
      <c r="FR59" s="61">
        <f t="shared" ca="1" si="65"/>
        <v>0</v>
      </c>
      <c r="FS59" s="61">
        <f t="shared" ca="1" si="92"/>
        <v>1.6949152541911872E-5</v>
      </c>
      <c r="FT59" s="62">
        <f t="shared" ca="1" si="66"/>
        <v>65</v>
      </c>
      <c r="FU59" s="67"/>
      <c r="FV59" s="64"/>
      <c r="FW59" s="29"/>
      <c r="FX59" s="30"/>
      <c r="FY59" s="60">
        <f>IF(ISNA(VLOOKUP(FW59,[1]Settings!$B$6:$D$45,IF(GB$4="Y",2,3),FALSE)+FX59*IF(GB$4="Y",[1]Settings!$C$5,[1]Settings!$D$5)),0, VLOOKUP(FW59,[1]Settings!$B$6:$D$45,IF(GB$4="Y",2,3),FALSE)+FX59*IF(GB$4="Y",[1]Settings!$C$5,[1]Settings!$D$5))</f>
        <v>0</v>
      </c>
      <c r="FZ59" s="61">
        <f t="shared" si="93"/>
        <v>0</v>
      </c>
      <c r="GA59" s="61">
        <f t="shared" ca="1" si="94"/>
        <v>1.6949152541911872E-5</v>
      </c>
      <c r="GB59" s="62">
        <f t="shared" ca="1" si="67"/>
        <v>65</v>
      </c>
      <c r="GC59" s="67"/>
      <c r="GD59" s="64"/>
      <c r="GE59" s="29"/>
      <c r="GF59" s="30"/>
      <c r="GG59" s="60">
        <f>IF(ISNA(VLOOKUP(GE59,[1]Settings!$B$6:$D$45,IF(GJ$4="Y",2,3),FALSE)+GF59*IF(GJ$4="Y",[1]Settings!$C$5,[1]Settings!$D$5)),0, VLOOKUP(GE59,[1]Settings!$B$6:$D$45,IF(GJ$4="Y",2,3),FALSE)+GF59*IF(GJ$4="Y",[1]Settings!$C$5,[1]Settings!$D$5))</f>
        <v>0</v>
      </c>
      <c r="GH59" s="61">
        <f t="shared" si="95"/>
        <v>0</v>
      </c>
      <c r="GI59" s="61">
        <f t="shared" ca="1" si="96"/>
        <v>1.6949152541911872E-5</v>
      </c>
      <c r="GJ59" s="62">
        <f t="shared" ca="1" si="68"/>
        <v>65</v>
      </c>
      <c r="GK59" s="67"/>
      <c r="GL59" s="64"/>
      <c r="GM59" s="29"/>
      <c r="GN59" s="30"/>
      <c r="GO59" s="60">
        <f>IF(ISNA(VLOOKUP(GM59,[1]Settings!$B$6:$D$45,IF(GR$4="Y",2,3),FALSE)+GN59*IF(GR$4="Y",[1]Settings!$C$5,[1]Settings!$D$5)),0, VLOOKUP(GM59,[1]Settings!$B$6:$D$45,IF(GR$4="Y",2,3),FALSE)+GN59*IF(GR$4="Y",[1]Settings!$C$5,[1]Settings!$D$5))</f>
        <v>0</v>
      </c>
      <c r="GP59" s="61">
        <f t="shared" si="123"/>
        <v>0</v>
      </c>
      <c r="GQ59" s="61">
        <f t="shared" ca="1" si="98"/>
        <v>1.6949152541911872E-5</v>
      </c>
      <c r="GR59" s="62">
        <f t="shared" ca="1" si="69"/>
        <v>63</v>
      </c>
      <c r="GS59" s="67"/>
      <c r="GT59" s="64"/>
      <c r="GU59" s="29">
        <v>5</v>
      </c>
      <c r="GV59" s="30">
        <v>1</v>
      </c>
      <c r="GW59" s="60">
        <f>IF(ISNA(VLOOKUP(GU59,[1]Settings!$B$6:$D$45,IF(GZ$4="Y",2,3),FALSE)+GV59*IF(GZ$4="Y",[1]Settings!$C$5,[1]Settings!$D$5)),0, VLOOKUP(GU59,[1]Settings!$B$6:$D$45,IF(GZ$4="Y",2,3),FALSE)+GV59*IF(GZ$4="Y",[1]Settings!$C$5,[1]Settings!$D$5))</f>
        <v>17</v>
      </c>
      <c r="GX59" s="61">
        <f t="shared" si="132"/>
        <v>17</v>
      </c>
      <c r="GY59" s="61">
        <f t="shared" ca="1" si="100"/>
        <v>17.000016949152542</v>
      </c>
      <c r="GZ59" s="65">
        <f t="shared" ca="1" si="70"/>
        <v>22</v>
      </c>
      <c r="HA59" s="66"/>
      <c r="HB59" s="64"/>
      <c r="HC59" s="29"/>
      <c r="HD59" s="30"/>
      <c r="HE59" s="60">
        <f>IF(ISNA(VLOOKUP(HC59,[1]Settings!$B$6:$D$45,IF(HH$4="Y",2,3),FALSE)+HD59*IF(HH$4="Y",[1]Settings!$C$5,[1]Settings!$D$5)),0, VLOOKUP(HC59,[1]Settings!$B$6:$D$45,IF(HH$4="Y",2,3),FALSE)+HD59*IF(HH$4="Y",[1]Settings!$C$5,[1]Settings!$D$5))</f>
        <v>0</v>
      </c>
      <c r="HF59" s="61">
        <f t="shared" si="71"/>
        <v>0</v>
      </c>
      <c r="HG59" s="61">
        <f t="shared" ca="1" si="101"/>
        <v>17.000016949152542</v>
      </c>
      <c r="HH59" s="62">
        <f t="shared" ca="1" si="72"/>
        <v>23</v>
      </c>
      <c r="HI59" s="67"/>
      <c r="HJ59" s="64"/>
      <c r="HK59" s="29"/>
      <c r="HL59" s="30"/>
      <c r="HM59" s="60">
        <f>IF(ISNA(VLOOKUP(HK59,[1]Settings!$B$6:$D$45,IF(HP$4="Y",2,3),FALSE)+HL59*IF(HP$4="Y",[1]Settings!$C$5,[1]Settings!$D$5)),0, VLOOKUP(HK59,[1]Settings!$B$6:$D$45,IF(HP$4="Y",2,3),FALSE)+HL59*IF(HP$4="Y",[1]Settings!$C$5,[1]Settings!$D$5))</f>
        <v>0</v>
      </c>
      <c r="HN59" s="61">
        <f t="shared" si="73"/>
        <v>0</v>
      </c>
      <c r="HO59" s="61">
        <f t="shared" ca="1" si="102"/>
        <v>17.000016949152542</v>
      </c>
      <c r="HP59" s="62">
        <f t="shared" ca="1" si="74"/>
        <v>25</v>
      </c>
      <c r="HQ59" s="67"/>
      <c r="HR59" s="64"/>
      <c r="HS59" s="29"/>
      <c r="HT59" s="30"/>
      <c r="HU59" s="60">
        <f>IF(ISNA(VLOOKUP(HS59,[1]Settings!$B$6:$D$45,IF(HX$4="Y",2,3),FALSE)+HT59*IF(HX$4="Y",[1]Settings!$C$5,[1]Settings!$D$5)),0, VLOOKUP(HS59,[1]Settings!$B$6:$D$45,IF(HX$4="Y",2,3),FALSE)+HT59*IF(HX$4="Y",[1]Settings!$C$5,[1]Settings!$D$5))</f>
        <v>0</v>
      </c>
      <c r="HV59" s="61">
        <f t="shared" si="75"/>
        <v>0</v>
      </c>
      <c r="HW59" s="61">
        <f t="shared" ca="1" si="103"/>
        <v>17.000016949152542</v>
      </c>
      <c r="HX59" s="62">
        <f t="shared" ca="1" si="76"/>
        <v>23</v>
      </c>
      <c r="HY59" s="67"/>
      <c r="HZ59" s="64"/>
      <c r="IA59" s="29"/>
      <c r="IB59" s="30"/>
      <c r="IC59" s="60">
        <f>IF(ISNA(VLOOKUP(IA59,[1]Settings!$B$6:$D$45,IF(IF$4="Y",2,3),FALSE)+IB59*IF(IF$4="Y",[1]Settings!$C$5,[1]Settings!$D$5)),0, VLOOKUP(IA59,[1]Settings!$B$6:$D$45,IF(IF$4="Y",2,3),FALSE)+IB59*IF(IF$4="Y",[1]Settings!$C$5,[1]Settings!$D$5))</f>
        <v>0</v>
      </c>
      <c r="ID59" s="61">
        <f t="shared" si="128"/>
        <v>0</v>
      </c>
      <c r="IE59" s="61">
        <f t="shared" ca="1" si="104"/>
        <v>1.6949152541911872E-5</v>
      </c>
      <c r="IF59" s="62">
        <f t="shared" ca="1" si="78"/>
        <v>66</v>
      </c>
      <c r="IG59" s="66"/>
      <c r="IH59" s="64"/>
      <c r="II59" s="29"/>
      <c r="IJ59" s="30"/>
      <c r="IK59" s="60">
        <f>IF(ISNA(VLOOKUP(II59,[1]Settings!$B$6:$D$45,IF(IN$4="Y",2,3),FALSE)+IJ59*IF(IN$4="Y",[1]Settings!$C$5,[1]Settings!$D$5)),0, VLOOKUP(II59,[1]Settings!$B$6:$D$45,IF(IN$4="Y",2,3),FALSE)+IJ59*IF(IN$4="Y",[1]Settings!$C$5,[1]Settings!$D$5))</f>
        <v>0</v>
      </c>
      <c r="IL59" s="61">
        <f t="shared" si="125"/>
        <v>0</v>
      </c>
      <c r="IM59" s="61">
        <f t="shared" ca="1" si="105"/>
        <v>1.6949152541911872E-5</v>
      </c>
      <c r="IN59" s="62">
        <f t="shared" ca="1" si="80"/>
        <v>67</v>
      </c>
      <c r="IO59" s="67"/>
      <c r="IP59" s="64"/>
      <c r="IQ59" s="29"/>
      <c r="IR59" s="30"/>
      <c r="IS59" s="60">
        <f>IF(ISNA(VLOOKUP(IQ59,[1]Settings!$B$6:$D$45,IF(IV$4="Y",2,3),FALSE)+IR59*IF(IV$4="Y",[1]Settings!$C$5,[1]Settings!$D$5)),0, VLOOKUP(IQ59,[1]Settings!$B$6:$D$45,IF(IV$4="Y",2,3),FALSE)+IR59*IF(IV$4="Y",[1]Settings!$C$5,[1]Settings!$D$5))</f>
        <v>0</v>
      </c>
      <c r="IT59" s="61">
        <f t="shared" si="81"/>
        <v>0</v>
      </c>
      <c r="IU59" s="61">
        <f t="shared" ca="1" si="106"/>
        <v>1.6949152541911872E-5</v>
      </c>
      <c r="IV59" s="62">
        <f t="shared" ca="1" si="82"/>
        <v>67</v>
      </c>
      <c r="IW59" s="67"/>
      <c r="IX59" s="64"/>
      <c r="IY59" s="29"/>
      <c r="IZ59" s="30"/>
      <c r="JA59" s="60">
        <f>IF(ISNA(VLOOKUP(IY59,[1]Settings!$B$6:$D$45,IF(JD$4="Y",2,3),FALSE)+IZ59*IF(JD$4="Y",[1]Settings!$C$5,[1]Settings!$D$5)),0, VLOOKUP(IY59,[1]Settings!$B$6:$D$45,IF(JD$4="Y",2,3),FALSE)+IZ59*IF(JD$4="Y",[1]Settings!$C$5,[1]Settings!$D$5))</f>
        <v>0</v>
      </c>
      <c r="JB59" s="61">
        <f t="shared" si="135"/>
        <v>0</v>
      </c>
      <c r="JC59" s="61">
        <f t="shared" ca="1" si="107"/>
        <v>1.6949152541911872E-5</v>
      </c>
      <c r="JD59" s="62">
        <f t="shared" ca="1" si="84"/>
        <v>67</v>
      </c>
      <c r="JE59" s="67"/>
      <c r="JF59" s="64"/>
      <c r="JG59" s="29"/>
      <c r="JH59" s="30"/>
      <c r="JI59" s="60">
        <f>IF(ISNA(VLOOKUP(JG59,[1]Settings!$B$6:$D$45,IF(JL$4="Y",2,3),FALSE)+JH59*IF(JL$4="Y",[1]Settings!$C$5,[1]Settings!$D$5)),0, VLOOKUP(JG59,[1]Settings!$B$6:$D$45,IF(JL$4="Y",2,3),FALSE)+JH59*IF(JL$4="Y",[1]Settings!$C$5,[1]Settings!$D$5))</f>
        <v>0</v>
      </c>
      <c r="JJ59" s="61">
        <f t="shared" si="136"/>
        <v>0</v>
      </c>
      <c r="JK59" s="61">
        <f t="shared" ca="1" si="108"/>
        <v>1.6949152541911872E-5</v>
      </c>
      <c r="JL59" s="62">
        <f t="shared" ca="1" si="86"/>
        <v>67</v>
      </c>
    </row>
    <row r="60" spans="1:272">
      <c r="A60" s="59" t="s">
        <v>140</v>
      </c>
      <c r="B60" s="59"/>
      <c r="D60" s="30"/>
      <c r="E60" s="60">
        <f>IF(ISNA(VLOOKUP(C60,[1]Settings!$B$6:$D$45,IF(H$4="Y",2,3),FALSE)+D60*IF(H$4="Y",[1]Settings!$C$5,[1]Settings!$D$5)),0, VLOOKUP(C60,[1]Settings!$B$6:$D$45,IF(H$4="Y",2,3),FALSE)+D60*IF(H$4="Y",[1]Settings!$C$5,[1]Settings!$D$5))</f>
        <v>0</v>
      </c>
      <c r="F60" s="61">
        <f>E60*H$7</f>
        <v>0</v>
      </c>
      <c r="G60" s="61">
        <f t="shared" si="1"/>
        <v>1.6666666666666667E-5</v>
      </c>
      <c r="H60" s="62">
        <f t="shared" si="2"/>
        <v>60</v>
      </c>
      <c r="I60" s="63" t="str">
        <f>IF(K60&gt;0,"+","")</f>
        <v/>
      </c>
      <c r="J60" s="64">
        <f ca="1">VLOOKUP(OFFSET(J60,0,-2),[1]Settings!$F$8:$G$27,2)</f>
        <v>0</v>
      </c>
      <c r="L60" s="30"/>
      <c r="M60" s="60">
        <f>IF(ISNA(VLOOKUP(K60,[1]Settings!$B$6:$D$45,IF(P$4="Y",2,3),FALSE)+L60*IF(P$4="Y",[1]Settings!$C$5,[1]Settings!$D$5)),0, VLOOKUP(K60,[1]Settings!$B$6:$D$45,IF(P$4="Y",2,3),FALSE)+L60*IF(P$4="Y",[1]Settings!$C$5,[1]Settings!$D$5))</f>
        <v>0</v>
      </c>
      <c r="N60" s="61">
        <f>M60*P$7</f>
        <v>0</v>
      </c>
      <c r="O60" s="61">
        <f t="shared" ca="1" si="5"/>
        <v>1.6666666666666667E-5</v>
      </c>
      <c r="P60" s="62">
        <f t="shared" ca="1" si="6"/>
        <v>60</v>
      </c>
      <c r="Q60" s="63" t="str">
        <f>IF(S60&gt;0,"+","")</f>
        <v/>
      </c>
      <c r="R60" s="64">
        <f ca="1">VLOOKUP(OFFSET(R60,0,-2),[1]Settings!$F$8:$G$27,2)</f>
        <v>0</v>
      </c>
      <c r="T60" s="30"/>
      <c r="U60" s="60">
        <f>IF(ISNA(VLOOKUP(S60,[1]Settings!$B$6:$D$45,IF(X$4="Y",2,3),FALSE)+T60*IF(X$4="Y",[1]Settings!$C$5,[1]Settings!$D$5)),0, VLOOKUP(S60,[1]Settings!$B$6:$D$45,IF(X$4="Y",2,3),FALSE)+T60*IF(X$4="Y",[1]Settings!$C$5,[1]Settings!$D$5))</f>
        <v>0</v>
      </c>
      <c r="V60" s="61">
        <f>U60*X$7</f>
        <v>0</v>
      </c>
      <c r="W60" s="61">
        <f t="shared" ca="1" si="9"/>
        <v>1.6666666666666667E-5</v>
      </c>
      <c r="X60" s="62">
        <f t="shared" ca="1" si="10"/>
        <v>61</v>
      </c>
      <c r="Y60" s="63" t="str">
        <f>IF(AA60&gt;0,"+","")</f>
        <v/>
      </c>
      <c r="Z60" s="64">
        <f ca="1">VLOOKUP(OFFSET(Z60,0,-2),[1]Settings!$F$8:$G$27,2)</f>
        <v>0</v>
      </c>
      <c r="AB60" s="30"/>
      <c r="AC60" s="60">
        <f>IF(ISNA(VLOOKUP(AA60,[1]Settings!$B$6:$D$45,IF(AF$4="Y",2,3),FALSE)+AB60*IF(AF$4="Y",[1]Settings!$C$5,[1]Settings!$D$5)),0, VLOOKUP(AA60,[1]Settings!$B$6:$D$45,IF(AF$4="Y",2,3),FALSE)+AB60*IF(AF$4="Y",[1]Settings!$C$5,[1]Settings!$D$5))</f>
        <v>0</v>
      </c>
      <c r="AD60" s="61">
        <f>AC60*AF$7</f>
        <v>0</v>
      </c>
      <c r="AE60" s="61">
        <f t="shared" ca="1" si="13"/>
        <v>1.6666666666666667E-5</v>
      </c>
      <c r="AF60" s="62">
        <f t="shared" ca="1" si="14"/>
        <v>62</v>
      </c>
      <c r="AG60" s="63" t="str">
        <f>IF(AI60&gt;0,"+","")</f>
        <v/>
      </c>
      <c r="AH60" s="64">
        <f ca="1">VLOOKUP(OFFSET(AH60,0,-2),[1]Settings!$F$8:$G$27,2)</f>
        <v>0</v>
      </c>
      <c r="AJ60" s="30"/>
      <c r="AK60" s="60">
        <f>IF(ISNA(VLOOKUP(AI60,[1]Settings!$B$6:$D$45,IF(AN$4="Y",2,3),FALSE)+AJ60*IF(AN$4="Y",[1]Settings!$C$5,[1]Settings!$D$5)),0, VLOOKUP(AI60,[1]Settings!$B$6:$D$45,IF(AN$4="Y",2,3),FALSE)+AJ60*IF(AN$4="Y",[1]Settings!$C$5,[1]Settings!$D$5))</f>
        <v>0</v>
      </c>
      <c r="AL60" s="61">
        <f>AK60*AN$7</f>
        <v>0</v>
      </c>
      <c r="AM60" s="61">
        <f t="shared" ca="1" si="17"/>
        <v>1.6666666666666667E-5</v>
      </c>
      <c r="AN60" s="62">
        <f t="shared" ca="1" si="18"/>
        <v>62</v>
      </c>
      <c r="AO60" s="63" t="str">
        <f>IF(AQ60&gt;0,"+","")</f>
        <v/>
      </c>
      <c r="AP60" s="64">
        <f ca="1">VLOOKUP(OFFSET(AP60,0,-2),[1]Settings!$F$8:$G$27,2)</f>
        <v>0</v>
      </c>
      <c r="AR60" s="30"/>
      <c r="AS60" s="60">
        <f>IF(ISNA(VLOOKUP(AQ60,[1]Settings!$B$6:$D$45,IF(AV$4="Y",2,3),FALSE)+AR60*IF(AV$4="Y",[1]Settings!$C$5,[1]Settings!$D$5)),0, VLOOKUP(AQ60,[1]Settings!$B$6:$D$45,IF(AV$4="Y",2,3),FALSE)+AR60*IF(AV$4="Y",[1]Settings!$C$5,[1]Settings!$D$5))</f>
        <v>0</v>
      </c>
      <c r="AT60" s="61">
        <f>AS60*AV$7</f>
        <v>0</v>
      </c>
      <c r="AU60" s="61">
        <f t="shared" ca="1" si="21"/>
        <v>1.6666666666666667E-5</v>
      </c>
      <c r="AV60" s="62">
        <f t="shared" ca="1" si="22"/>
        <v>62</v>
      </c>
      <c r="AW60" s="63" t="str">
        <f>IF(AY60&gt;0,"+","")</f>
        <v/>
      </c>
      <c r="AX60" s="64">
        <f ca="1">VLOOKUP(OFFSET(AX60,0,-2),[1]Settings!$F$8:$G$27,2)</f>
        <v>0</v>
      </c>
      <c r="AZ60" s="30"/>
      <c r="BA60" s="60">
        <f>IF(ISNA(VLOOKUP(AY60,[1]Settings!$B$6:$D$45,IF(BD$4="Y",2,3),FALSE)+AZ60*IF(BD$4="Y",[1]Settings!$C$5,[1]Settings!$D$5)),0, VLOOKUP(AY60,[1]Settings!$B$6:$D$45,IF(BD$4="Y",2,3),FALSE)+AZ60*IF(BD$4="Y",[1]Settings!$C$5,[1]Settings!$D$5))</f>
        <v>0</v>
      </c>
      <c r="BB60" s="61">
        <f>BA60*BD$7</f>
        <v>0</v>
      </c>
      <c r="BC60" s="61">
        <f t="shared" ca="1" si="25"/>
        <v>1.6666666666666667E-5</v>
      </c>
      <c r="BD60" s="62">
        <f t="shared" ca="1" si="26"/>
        <v>62</v>
      </c>
      <c r="BE60" s="63" t="str">
        <f>IF(BG60&gt;0,"+","")</f>
        <v/>
      </c>
      <c r="BF60" s="64">
        <f ca="1">VLOOKUP(OFFSET(BF60,0,-2),[1]Settings!$F$8:$G$27,2)</f>
        <v>0</v>
      </c>
      <c r="BH60" s="30"/>
      <c r="BI60" s="60">
        <f>IF(ISNA(VLOOKUP(BG60,[1]Settings!$B$6:$D$45,IF(BL$4="Y",2,3),FALSE)+BH60*IF(BL$4="Y",[1]Settings!$C$5,[1]Settings!$D$5)),0, VLOOKUP(BG60,[1]Settings!$B$6:$D$45,IF(BL$4="Y",2,3),FALSE)+BH60*IF(BL$4="Y",[1]Settings!$C$5,[1]Settings!$D$5))</f>
        <v>0</v>
      </c>
      <c r="BJ60" s="61">
        <f>BI60*BL$7</f>
        <v>0</v>
      </c>
      <c r="BK60" s="61">
        <f t="shared" ca="1" si="29"/>
        <v>1.6666666666666667E-5</v>
      </c>
      <c r="BL60" s="62">
        <f t="shared" ca="1" si="30"/>
        <v>63</v>
      </c>
      <c r="BM60" s="63" t="str">
        <f>IF(BO60&gt;0,"+","")</f>
        <v/>
      </c>
      <c r="BN60" s="64">
        <f ca="1">VLOOKUP(OFFSET(BN60,0,-2),[1]Settings!$F$8:$G$27,2)</f>
        <v>0</v>
      </c>
      <c r="BP60" s="30"/>
      <c r="BQ60" s="60">
        <f>IF(ISNA(VLOOKUP(BO60,[1]Settings!$B$6:$D$45,IF(BT$4="Y",2,3),FALSE)+BP60*IF(BT$4="Y",[1]Settings!$C$5,[1]Settings!$D$5)),0, VLOOKUP(BO60,[1]Settings!$B$6:$D$45,IF(BT$4="Y",2,3),FALSE)+BP60*IF(BT$4="Y",[1]Settings!$C$5,[1]Settings!$D$5))</f>
        <v>0</v>
      </c>
      <c r="BR60" s="61">
        <f>BQ60*BT$7</f>
        <v>0</v>
      </c>
      <c r="BS60" s="61">
        <f t="shared" ca="1" si="33"/>
        <v>1.6666666666666667E-5</v>
      </c>
      <c r="BT60" s="62">
        <f t="shared" ca="1" si="34"/>
        <v>64</v>
      </c>
      <c r="BU60" s="63" t="str">
        <f>IF(BW60&gt;0,"+","")</f>
        <v/>
      </c>
      <c r="BV60" s="64">
        <f ca="1">VLOOKUP(OFFSET(BV60,0,-2),[1]Settings!$F$8:$G$27,2)</f>
        <v>0</v>
      </c>
      <c r="BX60" s="30"/>
      <c r="BY60" s="60">
        <f>IF(ISNA(VLOOKUP(BW60,[1]Settings!$B$6:$D$45,IF(CB$4="Y",2,3),FALSE)+BX60*IF(CB$4="Y",[1]Settings!$C$5,[1]Settings!$D$5)),0, VLOOKUP(BW60,[1]Settings!$B$6:$D$45,IF(CB$4="Y",2,3),FALSE)+BX60*IF(CB$4="Y",[1]Settings!$C$5,[1]Settings!$D$5))</f>
        <v>0</v>
      </c>
      <c r="BZ60" s="61">
        <f>BY60*CB$7</f>
        <v>0</v>
      </c>
      <c r="CA60" s="61">
        <f t="shared" ca="1" si="37"/>
        <v>1.6666666666666667E-5</v>
      </c>
      <c r="CB60" s="62">
        <f t="shared" ca="1" si="38"/>
        <v>65</v>
      </c>
      <c r="CC60" s="63" t="str">
        <f>IF(CE60&gt;0,"+","")</f>
        <v/>
      </c>
      <c r="CD60" s="64">
        <f ca="1">VLOOKUP(OFFSET(CD60,0,-2),[1]Settings!$F$8:$G$27,2)</f>
        <v>0</v>
      </c>
      <c r="CF60" s="30"/>
      <c r="CG60" s="60">
        <f>IF(ISNA(VLOOKUP(CE60,[1]Settings!$B$6:$D$45,IF(CJ$4="Y",2,3),FALSE)+CF60*IF(CJ$4="Y",[1]Settings!$C$5,[1]Settings!$D$5)),0, VLOOKUP(CE60,[1]Settings!$B$6:$D$45,IF(CJ$4="Y",2,3),FALSE)+CF60*IF(CJ$4="Y",[1]Settings!$C$5,[1]Settings!$D$5))</f>
        <v>0</v>
      </c>
      <c r="CH60" s="61">
        <f>CG60*CJ$7</f>
        <v>0</v>
      </c>
      <c r="CI60" s="61">
        <f t="shared" ca="1" si="41"/>
        <v>1.6666666666666667E-5</v>
      </c>
      <c r="CJ60" s="65">
        <f t="shared" ca="1" si="42"/>
        <v>68</v>
      </c>
      <c r="CK60" s="66" t="str">
        <f t="shared" si="131"/>
        <v/>
      </c>
      <c r="CL60" s="64">
        <f ca="1">VLOOKUP(OFFSET(CL60,0,-2),[1]Settings!$J$8:$K$27,2)</f>
        <v>0</v>
      </c>
      <c r="CN60" s="30"/>
      <c r="CO60" s="60">
        <f>IF(ISNA(VLOOKUP(CM60,[1]Settings!$B$6:$D$45,IF(CR$4="Y",2,3),FALSE)+CN60*IF(CR$4="Y",[1]Settings!$C$5,[1]Settings!$D$5)),0, VLOOKUP(CM60,[1]Settings!$B$6:$D$45,IF(CR$4="Y",2,3),FALSE)+CN60*IF(CR$4="Y",[1]Settings!$C$5,[1]Settings!$D$5))</f>
        <v>0</v>
      </c>
      <c r="CP60" s="61">
        <f ca="1">CO60*CR$7</f>
        <v>0</v>
      </c>
      <c r="CQ60" s="61">
        <f ca="1">CP60+OFFSET(CP60,0,-7)-AD60-AL60</f>
        <v>1.6666666666666667E-5</v>
      </c>
      <c r="CR60" s="65">
        <f t="shared" ca="1" si="45"/>
        <v>69</v>
      </c>
      <c r="CS60" s="63" t="str">
        <f>IF(CU60&gt;0,"+","")</f>
        <v/>
      </c>
      <c r="CT60" s="64">
        <f ca="1">VLOOKUP(OFFSET(CT60,0,-2),[1]Settings!$J$8:$K$27,2)</f>
        <v>0</v>
      </c>
      <c r="CU60" s="29"/>
      <c r="CV60" s="30"/>
      <c r="CW60" s="60">
        <f>IF(ISNA(VLOOKUP(CU60,[1]Settings!$B$6:$D$45,IF(CZ$4="Y",2,3),FALSE)+CV60*IF(CZ$4="Y",[1]Settings!$C$5,[1]Settings!$D$5)),0, VLOOKUP(CU60,[1]Settings!$B$6:$D$45,IF(CZ$4="Y",2,3),FALSE)+CV60*IF(CZ$4="Y",[1]Settings!$C$5,[1]Settings!$D$5))</f>
        <v>0</v>
      </c>
      <c r="CX60" s="61">
        <f ca="1">CW60*CZ$7</f>
        <v>0</v>
      </c>
      <c r="CY60" s="61">
        <f ca="1">CX60+OFFSET(CX60,0,-7)-F60</f>
        <v>1.6666666666666667E-5</v>
      </c>
      <c r="CZ60" s="62">
        <f t="shared" ca="1" si="48"/>
        <v>69</v>
      </c>
      <c r="DA60" s="63" t="str">
        <f>IF(DC60&gt;0,"+","")</f>
        <v/>
      </c>
      <c r="DB60" s="64">
        <f ca="1">VLOOKUP(OFFSET(DB60,0,-2),[1]Settings!$J$8:$K$27,2)</f>
        <v>0</v>
      </c>
      <c r="DC60" s="29"/>
      <c r="DD60" s="30"/>
      <c r="DE60" s="60">
        <f>IF(ISNA(VLOOKUP(DC60,[1]Settings!$B$6:$D$45,IF(DH$4="Y",2,3),FALSE)+DD60*IF(DH$4="Y",[1]Settings!$C$5,[1]Settings!$D$5)),0, VLOOKUP(DC60,[1]Settings!$B$6:$D$45,IF(DH$4="Y",2,3),FALSE)+DD60*IF(DH$4="Y",[1]Settings!$C$5,[1]Settings!$D$5))</f>
        <v>0</v>
      </c>
      <c r="DF60" s="61">
        <f ca="1">DE60*DH$7</f>
        <v>0</v>
      </c>
      <c r="DG60" s="61">
        <f ca="1">DF60+OFFSET(DF60,0,-7)-BZ60</f>
        <v>1.6666666666666667E-5</v>
      </c>
      <c r="DH60" s="62">
        <f t="shared" ca="1" si="51"/>
        <v>69</v>
      </c>
      <c r="DI60" s="63" t="str">
        <f>IF(DK60&gt;0,"+","")</f>
        <v/>
      </c>
      <c r="DJ60" s="64">
        <f ca="1">VLOOKUP(OFFSET(DJ60,0,-2),[1]Settings!$J$8:$K$27,2)</f>
        <v>0</v>
      </c>
      <c r="DK60" s="29"/>
      <c r="DL60" s="30"/>
      <c r="DM60" s="60">
        <f>IF(ISNA(VLOOKUP(DK60,[1]Settings!$B$6:$D$45,IF(DP$4="Y",2,3),FALSE)+DL60*IF(DP$4="Y",[1]Settings!$C$5,[1]Settings!$D$5)),0, VLOOKUP(DK60,[1]Settings!$B$6:$D$45,IF(DP$4="Y",2,3),FALSE)+DL60*IF(DP$4="Y",[1]Settings!$C$5,[1]Settings!$D$5))</f>
        <v>0</v>
      </c>
      <c r="DN60" s="61">
        <f ca="1">DM60*DP$7</f>
        <v>0</v>
      </c>
      <c r="DO60" s="61">
        <f ca="1">DN60+OFFSET(DN60,0,-7)-BJ60-BR60</f>
        <v>1.6666666666666667E-5</v>
      </c>
      <c r="DP60" s="62">
        <f t="shared" ca="1" si="54"/>
        <v>67</v>
      </c>
      <c r="DQ60" s="63" t="str">
        <f>IF(DS60&gt;0,"+","")</f>
        <v/>
      </c>
      <c r="DR60" s="64">
        <f ca="1">VLOOKUP(OFFSET(DR60,0,-2),[1]Settings!$J$8:$K$27,2)</f>
        <v>0</v>
      </c>
      <c r="DS60" s="29"/>
      <c r="DT60" s="30"/>
      <c r="DU60" s="60">
        <f>IF(ISNA(VLOOKUP(DS60,[1]Settings!$B$6:$D$45,IF(DX$4="Y",2,3),FALSE)+DT60*IF(DX$4="Y",[1]Settings!$C$5,[1]Settings!$D$5)),0, VLOOKUP(DS60,[1]Settings!$B$6:$D$45,IF(DX$4="Y",2,3),FALSE)+DT60*IF(DX$4="Y",[1]Settings!$C$5,[1]Settings!$D$5))</f>
        <v>0</v>
      </c>
      <c r="DV60" s="61">
        <f ca="1">DU60*DX$7</f>
        <v>0</v>
      </c>
      <c r="DW60" s="61">
        <f t="shared" ca="1" si="87"/>
        <v>1.6666666666666667E-5</v>
      </c>
      <c r="DX60" s="62">
        <f t="shared" ca="1" si="56"/>
        <v>67</v>
      </c>
      <c r="DY60" s="63" t="str">
        <f>IF(EA60&gt;0,"+","")</f>
        <v/>
      </c>
      <c r="DZ60" s="64">
        <f ca="1">VLOOKUP(OFFSET(DZ60,0,-2),[1]Settings!$J$8:$K$27,2)</f>
        <v>0</v>
      </c>
      <c r="EA60" s="29"/>
      <c r="EB60" s="30"/>
      <c r="EC60" s="60">
        <f>IF(ISNA(VLOOKUP(EA60,[1]Settings!$B$6:$D$45,IF(EF$4="Y",2,3),FALSE)+EB60*IF(EF$4="Y",[1]Settings!$C$5,[1]Settings!$D$5)),0, VLOOKUP(EA60,[1]Settings!$B$6:$D$45,IF(EF$4="Y",2,3),FALSE)+EB60*IF(EF$4="Y",[1]Settings!$C$5,[1]Settings!$D$5))</f>
        <v>0</v>
      </c>
      <c r="ED60" s="61">
        <f ca="1">EC60*EF$7</f>
        <v>0</v>
      </c>
      <c r="EE60" s="61">
        <f ca="1">ED60+OFFSET(ED60,0,-7)-N60-V60-CH60-AT60-BB60</f>
        <v>1.6666666666666667E-5</v>
      </c>
      <c r="EF60" s="65">
        <f t="shared" ca="1" si="58"/>
        <v>64</v>
      </c>
      <c r="EG60" s="66" t="str">
        <f>IF(EI60&gt;0,"+","")</f>
        <v/>
      </c>
      <c r="EH60" s="64">
        <f ca="1">VLOOKUP(OFFSET(EH60,0,-2),[1]Settings!$J$8:$K$27,2)</f>
        <v>0</v>
      </c>
      <c r="EI60" s="29"/>
      <c r="EJ60" s="30"/>
      <c r="EK60" s="60">
        <f>IF(ISNA(VLOOKUP(EI60,[1]Settings!$B$6:$D$45,IF(EN$4="Y",2,3),FALSE)+EJ60*IF(EN$4="Y",[1]Settings!$C$5,[1]Settings!$D$5)),0, VLOOKUP(EI60,[1]Settings!$B$6:$D$45,IF(EN$4="Y",2,3),FALSE)+EJ60*IF(EN$4="Y",[1]Settings!$C$5,[1]Settings!$D$5))</f>
        <v>0</v>
      </c>
      <c r="EL60" s="61">
        <f ca="1">EK60*EN$7</f>
        <v>0</v>
      </c>
      <c r="EM60" s="61">
        <f ca="1">EL60+OFFSET(EL60,0,-7)-CP60-CX60</f>
        <v>1.6666666666666667E-5</v>
      </c>
      <c r="EN60" s="65">
        <f t="shared" ca="1" si="59"/>
        <v>66</v>
      </c>
      <c r="EO60" s="63"/>
      <c r="EP60" s="64">
        <f ca="1">VLOOKUP(OFFSET(EP60,0,-2),[1]Settings!$J$8:$K$27,2)</f>
        <v>0</v>
      </c>
      <c r="EQ60" s="29">
        <v>16</v>
      </c>
      <c r="ER60" s="30"/>
      <c r="ES60" s="60">
        <f>IF(ISNA(VLOOKUP(EQ60,[1]Settings!$B$6:$D$45,IF(EV$4="Y",2,3),FALSE)+ER60*IF(EV$4="Y",[1]Settings!$C$5,[1]Settings!$D$5)),0, VLOOKUP(EQ60,[1]Settings!$B$6:$D$45,IF(EV$4="Y",2,3),FALSE)+ER60*IF(EV$4="Y",[1]Settings!$C$5,[1]Settings!$D$5))</f>
        <v>5</v>
      </c>
      <c r="ET60" s="61">
        <f t="shared" ca="1" si="60"/>
        <v>4.0999999999999996</v>
      </c>
      <c r="EU60" s="61">
        <f ca="1">ET60+OFFSET(ET60,0,-7)-DF60</f>
        <v>4.100016666666666</v>
      </c>
      <c r="EV60" s="62">
        <f t="shared" ca="1" si="61"/>
        <v>35</v>
      </c>
      <c r="EW60" s="63"/>
      <c r="EX60" s="64">
        <f ca="1">VLOOKUP(OFFSET(EX60,0,-2),[1]Settings!$J$8:$K$27,2)</f>
        <v>0</v>
      </c>
      <c r="EY60" s="29">
        <v>11</v>
      </c>
      <c r="EZ60" s="30"/>
      <c r="FA60" s="60">
        <f>IF(ISNA(VLOOKUP(EY60,[1]Settings!$B$6:$D$45,IF(FD$4="Y",2,3),FALSE)+EZ60*IF(FD$4="Y",[1]Settings!$C$5,[1]Settings!$D$5)),0, VLOOKUP(EY60,[1]Settings!$B$6:$D$45,IF(FD$4="Y",2,3),FALSE)+EZ60*IF(FD$4="Y",[1]Settings!$C$5,[1]Settings!$D$5))</f>
        <v>10</v>
      </c>
      <c r="FB60" s="61">
        <f t="shared" ca="1" si="118"/>
        <v>10.000000000000002</v>
      </c>
      <c r="FC60" s="61">
        <f ca="1">FB60+OFFSET(FB60,0,-7)-DN60</f>
        <v>14.100016666666669</v>
      </c>
      <c r="FD60" s="62">
        <f t="shared" ca="1" si="63"/>
        <v>21</v>
      </c>
      <c r="FE60" s="63"/>
      <c r="FF60" s="64">
        <f ca="1">VLOOKUP(OFFSET(FF60,0,-2),[1]Settings!$J$8:$K$27,2)</f>
        <v>0</v>
      </c>
      <c r="FG60" s="29"/>
      <c r="FH60" s="30"/>
      <c r="FI60" s="60">
        <f>IF(ISNA(VLOOKUP(FG60,[1]Settings!$B$6:$D$45,IF(FL$4="Y",2,3),FALSE)+FH60*IF(FL$4="Y",[1]Settings!$C$5,[1]Settings!$D$5)),0, VLOOKUP(FG60,[1]Settings!$B$6:$D$45,IF(FL$4="Y",2,3),FALSE)+FH60*IF(FL$4="Y",[1]Settings!$C$5,[1]Settings!$D$5))</f>
        <v>0</v>
      </c>
      <c r="FJ60" s="61">
        <f t="shared" ca="1" si="117"/>
        <v>0</v>
      </c>
      <c r="FK60" s="61">
        <f t="shared" ca="1" si="116"/>
        <v>14.100016666666669</v>
      </c>
      <c r="FL60" s="62">
        <f t="shared" ca="1" si="64"/>
        <v>20</v>
      </c>
      <c r="FM60" s="66" t="str">
        <f>IF(FO60&gt;0,"+","")</f>
        <v/>
      </c>
      <c r="FN60" s="64">
        <f ca="1">VLOOKUP(OFFSET(FN60,0,-2),[1]Settings!$J$8:$K$27,2)</f>
        <v>0</v>
      </c>
      <c r="FO60" s="29"/>
      <c r="FP60" s="30"/>
      <c r="FQ60" s="60">
        <f>IF(ISNA(VLOOKUP(FO60,[1]Settings!$B$6:$D$45,IF(FT$4="Y",2,3),FALSE)+FP60*IF(FT$4="Y",[1]Settings!$C$5,[1]Settings!$D$5)),0, VLOOKUP(FO60,[1]Settings!$B$6:$D$45,IF(FT$4="Y",2,3),FALSE)+FP60*IF(FT$4="Y",[1]Settings!$C$5,[1]Settings!$D$5))</f>
        <v>0</v>
      </c>
      <c r="FR60" s="61">
        <f t="shared" ca="1" si="65"/>
        <v>0</v>
      </c>
      <c r="FS60" s="61">
        <f t="shared" ca="1" si="92"/>
        <v>10.000016666666669</v>
      </c>
      <c r="FT60" s="62">
        <f t="shared" ca="1" si="66"/>
        <v>24</v>
      </c>
      <c r="FU60" s="67"/>
      <c r="FV60" s="64"/>
      <c r="FW60" s="29"/>
      <c r="FX60" s="30"/>
      <c r="FY60" s="60">
        <f>IF(ISNA(VLOOKUP(FW60,[1]Settings!$B$6:$D$45,IF(GB$4="Y",2,3),FALSE)+FX60*IF(GB$4="Y",[1]Settings!$C$5,[1]Settings!$D$5)),0, VLOOKUP(FW60,[1]Settings!$B$6:$D$45,IF(GB$4="Y",2,3),FALSE)+FX60*IF(GB$4="Y",[1]Settings!$C$5,[1]Settings!$D$5))</f>
        <v>0</v>
      </c>
      <c r="FZ60" s="61">
        <f t="shared" si="93"/>
        <v>0</v>
      </c>
      <c r="GA60" s="61">
        <f t="shared" ca="1" si="94"/>
        <v>10.000016666666669</v>
      </c>
      <c r="GB60" s="62">
        <f t="shared" ca="1" si="67"/>
        <v>24</v>
      </c>
      <c r="GC60" s="67"/>
      <c r="GD60" s="64"/>
      <c r="GE60" s="29"/>
      <c r="GF60" s="30"/>
      <c r="GG60" s="60">
        <f>IF(ISNA(VLOOKUP(GE60,[1]Settings!$B$6:$D$45,IF(GJ$4="Y",2,3),FALSE)+GF60*IF(GJ$4="Y",[1]Settings!$C$5,[1]Settings!$D$5)),0, VLOOKUP(GE60,[1]Settings!$B$6:$D$45,IF(GJ$4="Y",2,3),FALSE)+GF60*IF(GJ$4="Y",[1]Settings!$C$5,[1]Settings!$D$5))</f>
        <v>0</v>
      </c>
      <c r="GH60" s="61">
        <f t="shared" si="95"/>
        <v>0</v>
      </c>
      <c r="GI60" s="61">
        <f t="shared" ca="1" si="96"/>
        <v>10.000016666666669</v>
      </c>
      <c r="GJ60" s="62">
        <f t="shared" ca="1" si="68"/>
        <v>28</v>
      </c>
      <c r="GK60" s="67"/>
      <c r="GL60" s="64"/>
      <c r="GM60" s="29"/>
      <c r="GN60" s="30"/>
      <c r="GO60" s="60">
        <f>IF(ISNA(VLOOKUP(GM60,[1]Settings!$B$6:$D$45,IF(GR$4="Y",2,3),FALSE)+GN60*IF(GR$4="Y",[1]Settings!$C$5,[1]Settings!$D$5)),0, VLOOKUP(GM60,[1]Settings!$B$6:$D$45,IF(GR$4="Y",2,3),FALSE)+GN60*IF(GR$4="Y",[1]Settings!$C$5,[1]Settings!$D$5))</f>
        <v>0</v>
      </c>
      <c r="GP60" s="61">
        <f t="shared" si="123"/>
        <v>0</v>
      </c>
      <c r="GQ60" s="61">
        <f t="shared" ca="1" si="98"/>
        <v>1.6666666667219943E-5</v>
      </c>
      <c r="GR60" s="62">
        <f t="shared" ca="1" si="69"/>
        <v>64</v>
      </c>
      <c r="GS60" s="67"/>
      <c r="GT60" s="64"/>
      <c r="GU60" s="29"/>
      <c r="GV60" s="30"/>
      <c r="GW60" s="60">
        <f>IF(ISNA(VLOOKUP(GU60,[1]Settings!$B$6:$D$45,IF(GZ$4="Y",2,3),FALSE)+GV60*IF(GZ$4="Y",[1]Settings!$C$5,[1]Settings!$D$5)),0, VLOOKUP(GU60,[1]Settings!$B$6:$D$45,IF(GZ$4="Y",2,3),FALSE)+GV60*IF(GZ$4="Y",[1]Settings!$C$5,[1]Settings!$D$5))</f>
        <v>0</v>
      </c>
      <c r="GX60" s="61">
        <f t="shared" si="132"/>
        <v>0</v>
      </c>
      <c r="GY60" s="61">
        <f t="shared" ca="1" si="100"/>
        <v>1.6666666667219943E-5</v>
      </c>
      <c r="GZ60" s="65">
        <f t="shared" ca="1" si="70"/>
        <v>66</v>
      </c>
      <c r="HA60" s="66"/>
      <c r="HB60" s="64">
        <f ca="1">VLOOKUP(OFFSET(HB60,0,-2),[1]Settings!$J$8:$K$27,2)</f>
        <v>0</v>
      </c>
      <c r="HC60" s="29"/>
      <c r="HD60" s="30"/>
      <c r="HE60" s="60">
        <f>IF(ISNA(VLOOKUP(HC60,[1]Settings!$B$6:$D$45,IF(HH$4="Y",2,3),FALSE)+HD60*IF(HH$4="Y",[1]Settings!$C$5,[1]Settings!$D$5)),0, VLOOKUP(HC60,[1]Settings!$B$6:$D$45,IF(HH$4="Y",2,3),FALSE)+HD60*IF(HH$4="Y",[1]Settings!$C$5,[1]Settings!$D$5))</f>
        <v>0</v>
      </c>
      <c r="HF60" s="61">
        <f t="shared" si="71"/>
        <v>0</v>
      </c>
      <c r="HG60" s="61">
        <f t="shared" ca="1" si="101"/>
        <v>1.6666666667219943E-5</v>
      </c>
      <c r="HH60" s="62">
        <f t="shared" ca="1" si="72"/>
        <v>64</v>
      </c>
      <c r="HI60" s="67"/>
      <c r="HJ60" s="64">
        <f ca="1">VLOOKUP(OFFSET(HJ60,0,-2),[1]Settings!$J$8:$K$27,2)</f>
        <v>0</v>
      </c>
      <c r="HK60" s="29"/>
      <c r="HL60" s="30"/>
      <c r="HM60" s="60">
        <f>IF(ISNA(VLOOKUP(HK60,[1]Settings!$B$6:$D$45,IF(HP$4="Y",2,3),FALSE)+HL60*IF(HP$4="Y",[1]Settings!$C$5,[1]Settings!$D$5)),0, VLOOKUP(HK60,[1]Settings!$B$6:$D$45,IF(HP$4="Y",2,3),FALSE)+HL60*IF(HP$4="Y",[1]Settings!$C$5,[1]Settings!$D$5))</f>
        <v>0</v>
      </c>
      <c r="HN60" s="61">
        <f t="shared" si="73"/>
        <v>0</v>
      </c>
      <c r="HO60" s="61">
        <f t="shared" ca="1" si="102"/>
        <v>1.6666666667219943E-5</v>
      </c>
      <c r="HP60" s="62">
        <f t="shared" ca="1" si="74"/>
        <v>64</v>
      </c>
      <c r="HQ60" s="67"/>
      <c r="HR60" s="64">
        <f ca="1">VLOOKUP(OFFSET(HR60,0,-2),[1]Settings!$J$8:$K$27,2)</f>
        <v>0</v>
      </c>
      <c r="HS60" s="29">
        <v>13</v>
      </c>
      <c r="HT60" s="30"/>
      <c r="HU60" s="60">
        <f>IF(ISNA(VLOOKUP(HS60,[1]Settings!$B$6:$D$45,IF(HX$4="Y",2,3),FALSE)+HT60*IF(HX$4="Y",[1]Settings!$C$5,[1]Settings!$D$5)),0, VLOOKUP(HS60,[1]Settings!$B$6:$D$45,IF(HX$4="Y",2,3),FALSE)+HT60*IF(HX$4="Y",[1]Settings!$C$5,[1]Settings!$D$5))</f>
        <v>8</v>
      </c>
      <c r="HV60" s="61">
        <f t="shared" si="75"/>
        <v>8</v>
      </c>
      <c r="HW60" s="61">
        <f t="shared" ca="1" si="103"/>
        <v>8.0000166666666672</v>
      </c>
      <c r="HX60" s="62">
        <f t="shared" ca="1" si="76"/>
        <v>28</v>
      </c>
      <c r="HY60" s="67"/>
      <c r="HZ60" s="64">
        <f ca="1">VLOOKUP(OFFSET(HZ60,0,-2),[1]Settings!$J$8:$K$27,2)</f>
        <v>0</v>
      </c>
      <c r="IA60" s="29"/>
      <c r="IB60" s="30"/>
      <c r="IC60" s="60">
        <f>IF(ISNA(VLOOKUP(IA60,[1]Settings!$B$6:$D$45,IF(IF$4="Y",2,3),FALSE)+IB60*IF(IF$4="Y",[1]Settings!$C$5,[1]Settings!$D$5)),0, VLOOKUP(IA60,[1]Settings!$B$6:$D$45,IF(IF$4="Y",2,3),FALSE)+IB60*IF(IF$4="Y",[1]Settings!$C$5,[1]Settings!$D$5))</f>
        <v>0</v>
      </c>
      <c r="ID60" s="61">
        <f t="shared" si="128"/>
        <v>0</v>
      </c>
      <c r="IE60" s="61">
        <f t="shared" ca="1" si="104"/>
        <v>8.0000166666666672</v>
      </c>
      <c r="IF60" s="62">
        <f t="shared" ca="1" si="78"/>
        <v>29</v>
      </c>
      <c r="IG60" s="66"/>
      <c r="IH60" s="64">
        <f ca="1">VLOOKUP(OFFSET(IH60,0,-2),[1]Settings!$J$8:$K$27,2)</f>
        <v>0</v>
      </c>
      <c r="II60" s="29">
        <v>9</v>
      </c>
      <c r="IJ60" s="30"/>
      <c r="IK60" s="60">
        <f>IF(ISNA(VLOOKUP(II60,[1]Settings!$B$6:$D$45,IF(IN$4="Y",2,3),FALSE)+IJ60*IF(IN$4="Y",[1]Settings!$C$5,[1]Settings!$D$5)),0, VLOOKUP(II60,[1]Settings!$B$6:$D$45,IF(IN$4="Y",2,3),FALSE)+IJ60*IF(IN$4="Y",[1]Settings!$C$5,[1]Settings!$D$5))</f>
        <v>12</v>
      </c>
      <c r="IL60" s="61">
        <f t="shared" si="125"/>
        <v>12</v>
      </c>
      <c r="IM60" s="61">
        <f t="shared" ca="1" si="105"/>
        <v>20.000016666666667</v>
      </c>
      <c r="IN60" s="62">
        <f t="shared" ca="1" si="80"/>
        <v>17</v>
      </c>
      <c r="IO60" s="67"/>
      <c r="IP60" s="64">
        <f ca="1">VLOOKUP(OFFSET(IP60,0,-2),[1]Settings!$J$8:$K$27,2)</f>
        <v>0</v>
      </c>
      <c r="IQ60" s="29"/>
      <c r="IR60" s="30"/>
      <c r="IS60" s="60">
        <f>IF(ISNA(VLOOKUP(IQ60,[1]Settings!$B$6:$D$45,IF(IV$4="Y",2,3),FALSE)+IR60*IF(IV$4="Y",[1]Settings!$C$5,[1]Settings!$D$5)),0, VLOOKUP(IQ60,[1]Settings!$B$6:$D$45,IF(IV$4="Y",2,3),FALSE)+IR60*IF(IV$4="Y",[1]Settings!$C$5,[1]Settings!$D$5))</f>
        <v>0</v>
      </c>
      <c r="IT60" s="61">
        <f t="shared" si="81"/>
        <v>0</v>
      </c>
      <c r="IU60" s="61">
        <f t="shared" ca="1" si="106"/>
        <v>20.000016666666667</v>
      </c>
      <c r="IV60" s="62">
        <f t="shared" ca="1" si="82"/>
        <v>17</v>
      </c>
      <c r="IW60" s="67"/>
      <c r="IX60" s="64">
        <f ca="1">VLOOKUP(OFFSET(IX60,0,-2),[1]Settings!$J$8:$K$27,2)</f>
        <v>0</v>
      </c>
      <c r="IY60" s="29">
        <v>12</v>
      </c>
      <c r="IZ60" s="30"/>
      <c r="JA60" s="60">
        <f>IF(ISNA(VLOOKUP(IY60,[1]Settings!$B$6:$D$45,IF(JD$4="Y",2,3),FALSE)+IZ60*IF(JD$4="Y",[1]Settings!$C$5,[1]Settings!$D$5)),0, VLOOKUP(IY60,[1]Settings!$B$6:$D$45,IF(JD$4="Y",2,3),FALSE)+IZ60*IF(JD$4="Y",[1]Settings!$C$5,[1]Settings!$D$5))</f>
        <v>9</v>
      </c>
      <c r="JB60" s="61">
        <f t="shared" si="135"/>
        <v>9</v>
      </c>
      <c r="JC60" s="61">
        <f t="shared" ca="1" si="107"/>
        <v>21.000016666666667</v>
      </c>
      <c r="JD60" s="62">
        <f t="shared" ca="1" si="84"/>
        <v>18</v>
      </c>
      <c r="JE60" s="67"/>
      <c r="JF60" s="64">
        <f ca="1">VLOOKUP(OFFSET(JF60,0,-2),[1]Settings!$J$8:$K$27,2)</f>
        <v>0</v>
      </c>
      <c r="JG60" s="29"/>
      <c r="JH60" s="30"/>
      <c r="JI60" s="60">
        <f>IF(ISNA(VLOOKUP(JG60,[1]Settings!$B$6:$D$45,IF(JL$4="Y",2,3),FALSE)+JH60*IF(JL$4="Y",[1]Settings!$C$5,[1]Settings!$D$5)),0, VLOOKUP(JG60,[1]Settings!$B$6:$D$45,IF(JL$4="Y",2,3),FALSE)+JH60*IF(JL$4="Y",[1]Settings!$C$5,[1]Settings!$D$5))</f>
        <v>0</v>
      </c>
      <c r="JJ60" s="61">
        <f t="shared" si="136"/>
        <v>0</v>
      </c>
      <c r="JK60" s="61">
        <f t="shared" ca="1" si="108"/>
        <v>21.000016666666667</v>
      </c>
      <c r="JL60" s="62">
        <f t="shared" ca="1" si="86"/>
        <v>19</v>
      </c>
    </row>
    <row r="61" spans="1:272">
      <c r="A61" s="59" t="s">
        <v>188</v>
      </c>
      <c r="B61" s="59"/>
      <c r="D61" s="30"/>
      <c r="E61" s="60">
        <f>IF(ISNA(VLOOKUP(C61,[1]Settings!$B$6:$D$45,IF(H$4="Y",2,3),FALSE)+D61*IF(H$4="Y",[1]Settings!$C$5,[1]Settings!$D$5)),0, VLOOKUP(C61,[1]Settings!$B$6:$D$45,IF(H$4="Y",2,3),FALSE)+D61*IF(H$4="Y",[1]Settings!$C$5,[1]Settings!$D$5))</f>
        <v>0</v>
      </c>
      <c r="F61" s="61">
        <f t="shared" ref="F61" si="137">E61*H$7</f>
        <v>0</v>
      </c>
      <c r="G61" s="61">
        <f t="shared" si="1"/>
        <v>1.6393442622950821E-5</v>
      </c>
      <c r="H61" s="62">
        <f t="shared" si="2"/>
        <v>61</v>
      </c>
      <c r="I61" s="63" t="str">
        <f>IF(K61&gt;0,"+","")</f>
        <v/>
      </c>
      <c r="J61" s="64">
        <f ca="1">VLOOKUP(OFFSET(J61,0,-2),[1]Settings!$F$8:$G$27,2)</f>
        <v>0</v>
      </c>
      <c r="L61" s="30"/>
      <c r="M61" s="60">
        <f>IF(ISNA(VLOOKUP(K61,[1]Settings!$B$6:$D$45,IF(P$4="Y",2,3),FALSE)+L61*IF(P$4="Y",[1]Settings!$C$5,[1]Settings!$D$5)),0, VLOOKUP(K61,[1]Settings!$B$6:$D$45,IF(P$4="Y",2,3),FALSE)+L61*IF(P$4="Y",[1]Settings!$C$5,[1]Settings!$D$5))</f>
        <v>0</v>
      </c>
      <c r="N61" s="61">
        <f t="shared" ref="N61" si="138">M61*P$7</f>
        <v>0</v>
      </c>
      <c r="O61" s="61">
        <f t="shared" ca="1" si="5"/>
        <v>1.6393442622950821E-5</v>
      </c>
      <c r="P61" s="62">
        <f t="shared" ca="1" si="6"/>
        <v>61</v>
      </c>
      <c r="Q61" s="63" t="str">
        <f>IF(S61&gt;0,"+","")</f>
        <v/>
      </c>
      <c r="R61" s="64">
        <f ca="1">VLOOKUP(OFFSET(R61,0,-2),[1]Settings!$F$8:$G$27,2)</f>
        <v>0</v>
      </c>
      <c r="T61" s="30"/>
      <c r="U61" s="60">
        <f>IF(ISNA(VLOOKUP(S61,[1]Settings!$B$6:$D$45,IF(X$4="Y",2,3),FALSE)+T61*IF(X$4="Y",[1]Settings!$C$5,[1]Settings!$D$5)),0, VLOOKUP(S61,[1]Settings!$B$6:$D$45,IF(X$4="Y",2,3),FALSE)+T61*IF(X$4="Y",[1]Settings!$C$5,[1]Settings!$D$5))</f>
        <v>0</v>
      </c>
      <c r="V61" s="61">
        <f t="shared" ref="V61" si="139">U61*X$7</f>
        <v>0</v>
      </c>
      <c r="W61" s="61">
        <f t="shared" ca="1" si="9"/>
        <v>1.6393442622950821E-5</v>
      </c>
      <c r="X61" s="62">
        <f t="shared" ca="1" si="10"/>
        <v>62</v>
      </c>
      <c r="Y61" s="63" t="str">
        <f>IF(AA61&gt;0,"+","")</f>
        <v/>
      </c>
      <c r="Z61" s="64">
        <f ca="1">VLOOKUP(OFFSET(Z61,0,-2),[1]Settings!$F$8:$G$27,2)</f>
        <v>0</v>
      </c>
      <c r="AB61" s="30"/>
      <c r="AC61" s="60">
        <f>IF(ISNA(VLOOKUP(AA61,[1]Settings!$B$6:$D$45,IF(AF$4="Y",2,3),FALSE)+AB61*IF(AF$4="Y",[1]Settings!$C$5,[1]Settings!$D$5)),0, VLOOKUP(AA61,[1]Settings!$B$6:$D$45,IF(AF$4="Y",2,3),FALSE)+AB61*IF(AF$4="Y",[1]Settings!$C$5,[1]Settings!$D$5))</f>
        <v>0</v>
      </c>
      <c r="AD61" s="61">
        <f t="shared" ref="AD61" si="140">AC61*AF$7</f>
        <v>0</v>
      </c>
      <c r="AE61" s="61">
        <f t="shared" ca="1" si="13"/>
        <v>1.6393442622950821E-5</v>
      </c>
      <c r="AF61" s="62">
        <f t="shared" ca="1" si="14"/>
        <v>63</v>
      </c>
      <c r="AG61" s="63" t="str">
        <f>IF(AI61&gt;0,"+","")</f>
        <v/>
      </c>
      <c r="AH61" s="64">
        <f ca="1">VLOOKUP(OFFSET(AH61,0,-2),[1]Settings!$F$8:$G$27,2)</f>
        <v>0</v>
      </c>
      <c r="AJ61" s="30"/>
      <c r="AK61" s="60">
        <f>IF(ISNA(VLOOKUP(AI61,[1]Settings!$B$6:$D$45,IF(AN$4="Y",2,3),FALSE)+AJ61*IF(AN$4="Y",[1]Settings!$C$5,[1]Settings!$D$5)),0, VLOOKUP(AI61,[1]Settings!$B$6:$D$45,IF(AN$4="Y",2,3),FALSE)+AJ61*IF(AN$4="Y",[1]Settings!$C$5,[1]Settings!$D$5))</f>
        <v>0</v>
      </c>
      <c r="AL61" s="61">
        <f t="shared" ref="AL61" si="141">AK61*AN$7</f>
        <v>0</v>
      </c>
      <c r="AM61" s="61">
        <f t="shared" ca="1" si="17"/>
        <v>1.6393442622950821E-5</v>
      </c>
      <c r="AN61" s="62">
        <f t="shared" ca="1" si="18"/>
        <v>63</v>
      </c>
      <c r="AO61" s="63" t="str">
        <f>IF(AQ61&gt;0,"+","")</f>
        <v/>
      </c>
      <c r="AP61" s="64">
        <f ca="1">VLOOKUP(OFFSET(AP61,0,-2),[1]Settings!$F$8:$G$27,2)</f>
        <v>0</v>
      </c>
      <c r="AR61" s="30"/>
      <c r="AS61" s="60">
        <f>IF(ISNA(VLOOKUP(AQ61,[1]Settings!$B$6:$D$45,IF(AV$4="Y",2,3),FALSE)+AR61*IF(AV$4="Y",[1]Settings!$C$5,[1]Settings!$D$5)),0, VLOOKUP(AQ61,[1]Settings!$B$6:$D$45,IF(AV$4="Y",2,3),FALSE)+AR61*IF(AV$4="Y",[1]Settings!$C$5,[1]Settings!$D$5))</f>
        <v>0</v>
      </c>
      <c r="AT61" s="61">
        <f t="shared" ref="AT61" si="142">AS61*AV$7</f>
        <v>0</v>
      </c>
      <c r="AU61" s="61">
        <f t="shared" ca="1" si="21"/>
        <v>1.6393442622950821E-5</v>
      </c>
      <c r="AV61" s="62">
        <f t="shared" ca="1" si="22"/>
        <v>63</v>
      </c>
      <c r="AW61" s="63" t="str">
        <f>IF(AY61&gt;0,"+","")</f>
        <v/>
      </c>
      <c r="AX61" s="64">
        <f ca="1">VLOOKUP(OFFSET(AX61,0,-2),[1]Settings!$F$8:$G$27,2)</f>
        <v>0</v>
      </c>
      <c r="AZ61" s="30"/>
      <c r="BA61" s="60">
        <f>IF(ISNA(VLOOKUP(AY61,[1]Settings!$B$6:$D$45,IF(BD$4="Y",2,3),FALSE)+AZ61*IF(BD$4="Y",[1]Settings!$C$5,[1]Settings!$D$5)),0, VLOOKUP(AY61,[1]Settings!$B$6:$D$45,IF(BD$4="Y",2,3),FALSE)+AZ61*IF(BD$4="Y",[1]Settings!$C$5,[1]Settings!$D$5))</f>
        <v>0</v>
      </c>
      <c r="BB61" s="61">
        <f t="shared" ref="BB61" si="143">BA61*BD$7</f>
        <v>0</v>
      </c>
      <c r="BC61" s="61">
        <f t="shared" ca="1" si="25"/>
        <v>1.6393442622950821E-5</v>
      </c>
      <c r="BD61" s="62">
        <f t="shared" ca="1" si="26"/>
        <v>63</v>
      </c>
      <c r="BE61" s="63" t="str">
        <f>IF(BG61&gt;0,"+","")</f>
        <v/>
      </c>
      <c r="BF61" s="64">
        <f ca="1">VLOOKUP(OFFSET(BF61,0,-2),[1]Settings!$F$8:$G$27,2)</f>
        <v>0</v>
      </c>
      <c r="BH61" s="30"/>
      <c r="BI61" s="60">
        <f>IF(ISNA(VLOOKUP(BG61,[1]Settings!$B$6:$D$45,IF(BL$4="Y",2,3),FALSE)+BH61*IF(BL$4="Y",[1]Settings!$C$5,[1]Settings!$D$5)),0, VLOOKUP(BG61,[1]Settings!$B$6:$D$45,IF(BL$4="Y",2,3),FALSE)+BH61*IF(BL$4="Y",[1]Settings!$C$5,[1]Settings!$D$5))</f>
        <v>0</v>
      </c>
      <c r="BJ61" s="61">
        <f t="shared" ref="BJ61" si="144">BI61*BL$7</f>
        <v>0</v>
      </c>
      <c r="BK61" s="61">
        <f t="shared" ca="1" si="29"/>
        <v>1.6393442622950821E-5</v>
      </c>
      <c r="BL61" s="62">
        <f t="shared" ca="1" si="30"/>
        <v>64</v>
      </c>
      <c r="BM61" s="63" t="str">
        <f>IF(BO61&gt;0,"+","")</f>
        <v/>
      </c>
      <c r="BN61" s="64">
        <f ca="1">VLOOKUP(OFFSET(BN61,0,-2),[1]Settings!$F$8:$G$27,2)</f>
        <v>0</v>
      </c>
      <c r="BP61" s="30"/>
      <c r="BQ61" s="60">
        <f>IF(ISNA(VLOOKUP(BO61,[1]Settings!$B$6:$D$45,IF(BT$4="Y",2,3),FALSE)+BP61*IF(BT$4="Y",[1]Settings!$C$5,[1]Settings!$D$5)),0, VLOOKUP(BO61,[1]Settings!$B$6:$D$45,IF(BT$4="Y",2,3),FALSE)+BP61*IF(BT$4="Y",[1]Settings!$C$5,[1]Settings!$D$5))</f>
        <v>0</v>
      </c>
      <c r="BR61" s="61">
        <f t="shared" ref="BR61" si="145">BQ61*BT$7</f>
        <v>0</v>
      </c>
      <c r="BS61" s="61">
        <f t="shared" ca="1" si="33"/>
        <v>1.6393442622950821E-5</v>
      </c>
      <c r="BT61" s="62">
        <f t="shared" ca="1" si="34"/>
        <v>65</v>
      </c>
      <c r="BU61" s="63" t="str">
        <f>IF(BW61&gt;0,"+","")</f>
        <v/>
      </c>
      <c r="BV61" s="64">
        <f ca="1">VLOOKUP(OFFSET(BV61,0,-2),[1]Settings!$F$8:$G$27,2)</f>
        <v>0</v>
      </c>
      <c r="BX61" s="30"/>
      <c r="BY61" s="60">
        <f>IF(ISNA(VLOOKUP(BW61,[1]Settings!$B$6:$D$45,IF(CB$4="Y",2,3),FALSE)+BX61*IF(CB$4="Y",[1]Settings!$C$5,[1]Settings!$D$5)),0, VLOOKUP(BW61,[1]Settings!$B$6:$D$45,IF(CB$4="Y",2,3),FALSE)+BX61*IF(CB$4="Y",[1]Settings!$C$5,[1]Settings!$D$5))</f>
        <v>0</v>
      </c>
      <c r="BZ61" s="61">
        <f t="shared" ref="BZ61" si="146">BY61*CB$7</f>
        <v>0</v>
      </c>
      <c r="CA61" s="61">
        <f t="shared" ca="1" si="37"/>
        <v>1.6393442622950821E-5</v>
      </c>
      <c r="CB61" s="62">
        <f t="shared" ca="1" si="38"/>
        <v>66</v>
      </c>
      <c r="CC61" s="63" t="str">
        <f>IF(CE61&gt;0,"+","")</f>
        <v/>
      </c>
      <c r="CD61" s="64">
        <f ca="1">VLOOKUP(OFFSET(CD61,0,-2),[1]Settings!$F$8:$G$27,2)</f>
        <v>0</v>
      </c>
      <c r="CF61" s="30"/>
      <c r="CG61" s="60">
        <f>IF(ISNA(VLOOKUP(CE61,[1]Settings!$B$6:$D$45,IF(CJ$4="Y",2,3),FALSE)+CF61*IF(CJ$4="Y",[1]Settings!$C$5,[1]Settings!$D$5)),0, VLOOKUP(CE61,[1]Settings!$B$6:$D$45,IF(CJ$4="Y",2,3),FALSE)+CF61*IF(CJ$4="Y",[1]Settings!$C$5,[1]Settings!$D$5))</f>
        <v>0</v>
      </c>
      <c r="CH61" s="61">
        <f t="shared" ref="CH61" si="147">CG61*CJ$7</f>
        <v>0</v>
      </c>
      <c r="CI61" s="61">
        <f t="shared" ca="1" si="41"/>
        <v>1.6393442622950821E-5</v>
      </c>
      <c r="CJ61" s="65">
        <f t="shared" ca="1" si="42"/>
        <v>69</v>
      </c>
      <c r="CK61" s="66" t="str">
        <f>IF(CM61&gt;0,"+","")</f>
        <v/>
      </c>
      <c r="CL61" s="64">
        <f ca="1">VLOOKUP(OFFSET(CL61,0,-2),[1]Settings!$J$8:$K$27,2)</f>
        <v>0</v>
      </c>
      <c r="CN61" s="30"/>
      <c r="CO61" s="60">
        <f>IF(ISNA(VLOOKUP(CM61,[1]Settings!$B$6:$D$45,IF(CR$4="Y",2,3),FALSE)+CN61*IF(CR$4="Y",[1]Settings!$C$5,[1]Settings!$D$5)),0, VLOOKUP(CM61,[1]Settings!$B$6:$D$45,IF(CR$4="Y",2,3),FALSE)+CN61*IF(CR$4="Y",[1]Settings!$C$5,[1]Settings!$D$5))</f>
        <v>0</v>
      </c>
      <c r="CP61" s="61">
        <f t="shared" ref="CP61" ca="1" si="148">CO61*CR$7</f>
        <v>0</v>
      </c>
      <c r="CQ61" s="61">
        <f t="shared" ref="CQ61" ca="1" si="149">CP61+OFFSET(CP61,0,-7)-AD61-AL61</f>
        <v>1.6393442622950821E-5</v>
      </c>
      <c r="CR61" s="65">
        <f t="shared" ca="1" si="45"/>
        <v>70</v>
      </c>
      <c r="CS61" s="63" t="str">
        <f>IF(CU61&gt;0,"+","")</f>
        <v/>
      </c>
      <c r="CT61" s="64">
        <f ca="1">VLOOKUP(OFFSET(CT61,0,-2),[1]Settings!$J$8:$K$27,2)</f>
        <v>0</v>
      </c>
      <c r="CU61" s="29"/>
      <c r="CV61" s="30"/>
      <c r="CW61" s="60">
        <f>IF(ISNA(VLOOKUP(CU61,[1]Settings!$B$6:$D$45,IF(CZ$4="Y",2,3),FALSE)+CV61*IF(CZ$4="Y",[1]Settings!$C$5,[1]Settings!$D$5)),0, VLOOKUP(CU61,[1]Settings!$B$6:$D$45,IF(CZ$4="Y",2,3),FALSE)+CV61*IF(CZ$4="Y",[1]Settings!$C$5,[1]Settings!$D$5))</f>
        <v>0</v>
      </c>
      <c r="CX61" s="61">
        <f t="shared" ref="CX61" ca="1" si="150">CW61*CZ$7</f>
        <v>0</v>
      </c>
      <c r="CY61" s="61">
        <f t="shared" ref="CY61" ca="1" si="151">CX61+OFFSET(CX61,0,-7)-F61</f>
        <v>1.6393442622950821E-5</v>
      </c>
      <c r="CZ61" s="62">
        <f t="shared" ca="1" si="48"/>
        <v>70</v>
      </c>
      <c r="DA61" s="63" t="str">
        <f>IF(DC61&gt;0,"+","")</f>
        <v/>
      </c>
      <c r="DB61" s="64">
        <f ca="1">VLOOKUP(OFFSET(DB61,0,-2),[1]Settings!$J$8:$K$27,2)</f>
        <v>0</v>
      </c>
      <c r="DC61" s="29"/>
      <c r="DD61" s="30"/>
      <c r="DE61" s="60">
        <f>IF(ISNA(VLOOKUP(DC61,[1]Settings!$B$6:$D$45,IF(DH$4="Y",2,3),FALSE)+DD61*IF(DH$4="Y",[1]Settings!$C$5,[1]Settings!$D$5)),0, VLOOKUP(DC61,[1]Settings!$B$6:$D$45,IF(DH$4="Y",2,3),FALSE)+DD61*IF(DH$4="Y",[1]Settings!$C$5,[1]Settings!$D$5))</f>
        <v>0</v>
      </c>
      <c r="DF61" s="61">
        <f t="shared" ref="DF61" ca="1" si="152">DE61*DH$7</f>
        <v>0</v>
      </c>
      <c r="DG61" s="61">
        <f t="shared" ref="DG61" ca="1" si="153">DF61+OFFSET(DF61,0,-7)-BZ61</f>
        <v>1.6393442622950821E-5</v>
      </c>
      <c r="DH61" s="62">
        <f t="shared" ca="1" si="51"/>
        <v>70</v>
      </c>
      <c r="DI61" s="63" t="str">
        <f>IF(DK61&gt;0,"+","")</f>
        <v/>
      </c>
      <c r="DJ61" s="64">
        <f ca="1">VLOOKUP(OFFSET(DJ61,0,-2),[1]Settings!$J$8:$K$27,2)</f>
        <v>0</v>
      </c>
      <c r="DK61" s="29"/>
      <c r="DL61" s="30"/>
      <c r="DM61" s="60">
        <f>IF(ISNA(VLOOKUP(DK61,[1]Settings!$B$6:$D$45,IF(DP$4="Y",2,3),FALSE)+DL61*IF(DP$4="Y",[1]Settings!$C$5,[1]Settings!$D$5)),0, VLOOKUP(DK61,[1]Settings!$B$6:$D$45,IF(DP$4="Y",2,3),FALSE)+DL61*IF(DP$4="Y",[1]Settings!$C$5,[1]Settings!$D$5))</f>
        <v>0</v>
      </c>
      <c r="DN61" s="61">
        <f t="shared" ref="DN61" ca="1" si="154">DM61*DP$7</f>
        <v>0</v>
      </c>
      <c r="DO61" s="61">
        <f t="shared" ref="DO61" ca="1" si="155">DN61+OFFSET(DN61,0,-7)-BJ61-BR61</f>
        <v>1.6393442622950821E-5</v>
      </c>
      <c r="DP61" s="62">
        <f t="shared" ca="1" si="54"/>
        <v>68</v>
      </c>
      <c r="DQ61" s="63" t="str">
        <f>IF(DS61&gt;0,"+","")</f>
        <v/>
      </c>
      <c r="DR61" s="64">
        <f ca="1">VLOOKUP(OFFSET(DR61,0,-2),[1]Settings!$J$8:$K$27,2)</f>
        <v>0</v>
      </c>
      <c r="DS61" s="29"/>
      <c r="DT61" s="30"/>
      <c r="DU61" s="60">
        <f>IF(ISNA(VLOOKUP(DS61,[1]Settings!$B$6:$D$45,IF(DX$4="Y",2,3),FALSE)+DT61*IF(DX$4="Y",[1]Settings!$C$5,[1]Settings!$D$5)),0, VLOOKUP(DS61,[1]Settings!$B$6:$D$45,IF(DX$4="Y",2,3),FALSE)+DT61*IF(DX$4="Y",[1]Settings!$C$5,[1]Settings!$D$5))</f>
        <v>0</v>
      </c>
      <c r="DV61" s="61">
        <f t="shared" ref="DV61" ca="1" si="156">DU61*DX$7</f>
        <v>0</v>
      </c>
      <c r="DW61" s="61">
        <f t="shared" ca="1" si="87"/>
        <v>1.6393442622950821E-5</v>
      </c>
      <c r="DX61" s="62">
        <f t="shared" ca="1" si="56"/>
        <v>68</v>
      </c>
      <c r="DY61" s="63" t="str">
        <f>IF(EA61&gt;0,"+","")</f>
        <v/>
      </c>
      <c r="DZ61" s="64">
        <f ca="1">VLOOKUP(OFFSET(DZ61,0,-2),[1]Settings!$J$8:$K$27,2)</f>
        <v>0</v>
      </c>
      <c r="EA61" s="29"/>
      <c r="EB61" s="30"/>
      <c r="EC61" s="60">
        <f>IF(ISNA(VLOOKUP(EA61,[1]Settings!$B$6:$D$45,IF(EF$4="Y",2,3),FALSE)+EB61*IF(EF$4="Y",[1]Settings!$C$5,[1]Settings!$D$5)),0, VLOOKUP(EA61,[1]Settings!$B$6:$D$45,IF(EF$4="Y",2,3),FALSE)+EB61*IF(EF$4="Y",[1]Settings!$C$5,[1]Settings!$D$5))</f>
        <v>0</v>
      </c>
      <c r="ED61" s="61">
        <f t="shared" ref="ED61" ca="1" si="157">EC61*EF$7</f>
        <v>0</v>
      </c>
      <c r="EE61" s="61">
        <f t="shared" ref="EE61" ca="1" si="158">ED61+OFFSET(ED61,0,-7)-N61-V61-CH61-AT61-BB61</f>
        <v>1.6393442622950821E-5</v>
      </c>
      <c r="EF61" s="65">
        <f t="shared" ca="1" si="58"/>
        <v>65</v>
      </c>
      <c r="EG61" s="66" t="str">
        <f>IF(EI61&gt;0,"+","")</f>
        <v/>
      </c>
      <c r="EH61" s="64">
        <f ca="1">VLOOKUP(OFFSET(EH61,0,-2),[1]Settings!$J$8:$K$27,2)</f>
        <v>0</v>
      </c>
      <c r="EI61" s="29"/>
      <c r="EJ61" s="30"/>
      <c r="EK61" s="60">
        <f>IF(ISNA(VLOOKUP(EI61,[1]Settings!$B$6:$D$45,IF(EN$4="Y",2,3),FALSE)+EJ61*IF(EN$4="Y",[1]Settings!$C$5,[1]Settings!$D$5)),0, VLOOKUP(EI61,[1]Settings!$B$6:$D$45,IF(EN$4="Y",2,3),FALSE)+EJ61*IF(EN$4="Y",[1]Settings!$C$5,[1]Settings!$D$5))</f>
        <v>0</v>
      </c>
      <c r="EL61" s="61">
        <f t="shared" ref="EL61" ca="1" si="159">EK61*EN$7</f>
        <v>0</v>
      </c>
      <c r="EM61" s="61">
        <f t="shared" ref="EM61" ca="1" si="160">EL61+OFFSET(EL61,0,-7)-CP61-CX61</f>
        <v>1.6393442622950821E-5</v>
      </c>
      <c r="EN61" s="65">
        <f t="shared" ca="1" si="59"/>
        <v>67</v>
      </c>
      <c r="EO61" s="63" t="str">
        <f>IF(EQ61&gt;0,"+","")</f>
        <v/>
      </c>
      <c r="EP61" s="64">
        <f ca="1">VLOOKUP(OFFSET(EP61,0,-2),[1]Settings!$J$8:$K$27,2)</f>
        <v>0</v>
      </c>
      <c r="EQ61" s="29"/>
      <c r="ER61" s="30"/>
      <c r="ES61" s="60">
        <f>IF(ISNA(VLOOKUP(EQ61,[1]Settings!$B$6:$D$45,IF(EV$4="Y",2,3),FALSE)+ER61*IF(EV$4="Y",[1]Settings!$C$5,[1]Settings!$D$5)),0, VLOOKUP(EQ61,[1]Settings!$B$6:$D$45,IF(EV$4="Y",2,3),FALSE)+ER61*IF(EV$4="Y",[1]Settings!$C$5,[1]Settings!$D$5))</f>
        <v>0</v>
      </c>
      <c r="ET61" s="61">
        <f t="shared" ca="1" si="60"/>
        <v>0</v>
      </c>
      <c r="EU61" s="61">
        <f t="shared" ref="EU61" ca="1" si="161">ET61+OFFSET(ET61,0,-7)-DF61</f>
        <v>1.6393442622950821E-5</v>
      </c>
      <c r="EV61" s="62">
        <f t="shared" ca="1" si="61"/>
        <v>67</v>
      </c>
      <c r="EW61" s="63" t="str">
        <f>IF(EY61&gt;0,"+","")</f>
        <v/>
      </c>
      <c r="EX61" s="64">
        <f ca="1">VLOOKUP(OFFSET(EX61,0,-2),[1]Settings!$J$8:$K$27,2)</f>
        <v>0</v>
      </c>
      <c r="EY61" s="29"/>
      <c r="EZ61" s="30"/>
      <c r="FA61" s="60">
        <f>IF(ISNA(VLOOKUP(EY61,[1]Settings!$B$6:$D$45,IF(FD$4="Y",2,3),FALSE)+EZ61*IF(FD$4="Y",[1]Settings!$C$5,[1]Settings!$D$5)),0, VLOOKUP(EY61,[1]Settings!$B$6:$D$45,IF(FD$4="Y",2,3),FALSE)+EZ61*IF(FD$4="Y",[1]Settings!$C$5,[1]Settings!$D$5))</f>
        <v>0</v>
      </c>
      <c r="FB61" s="61">
        <f t="shared" ca="1" si="118"/>
        <v>0</v>
      </c>
      <c r="FC61" s="61">
        <f t="shared" ref="FC61" ca="1" si="162">FB61+OFFSET(FB61,0,-7)-DN61</f>
        <v>1.6393442622950821E-5</v>
      </c>
      <c r="FD61" s="62">
        <f t="shared" ca="1" si="63"/>
        <v>67</v>
      </c>
      <c r="FE61" s="63" t="str">
        <f>IF(FG61&gt;0,"+","")</f>
        <v/>
      </c>
      <c r="FF61" s="64">
        <f ca="1">VLOOKUP(OFFSET(FF61,0,-2),[1]Settings!$J$8:$K$27,2)</f>
        <v>0</v>
      </c>
      <c r="FG61" s="29"/>
      <c r="FH61" s="30"/>
      <c r="FI61" s="60">
        <f>IF(ISNA(VLOOKUP(FG61,[1]Settings!$B$6:$D$45,IF(FL$4="Y",2,3),FALSE)+FH61*IF(FL$4="Y",[1]Settings!$C$5,[1]Settings!$D$5)),0, VLOOKUP(FG61,[1]Settings!$B$6:$D$45,IF(FL$4="Y",2,3),FALSE)+FH61*IF(FL$4="Y",[1]Settings!$C$5,[1]Settings!$D$5))</f>
        <v>0</v>
      </c>
      <c r="FJ61" s="61">
        <f t="shared" ca="1" si="117"/>
        <v>0</v>
      </c>
      <c r="FK61" s="61">
        <f t="shared" ca="1" si="116"/>
        <v>1.6393442622950821E-5</v>
      </c>
      <c r="FL61" s="62">
        <f t="shared" ca="1" si="64"/>
        <v>65</v>
      </c>
      <c r="FM61" s="66" t="str">
        <f>IF(FO61&gt;0,"+","")</f>
        <v/>
      </c>
      <c r="FN61" s="64">
        <f ca="1">VLOOKUP(OFFSET(FN61,0,-2),[1]Settings!$J$8:$K$27,2)</f>
        <v>0</v>
      </c>
      <c r="FO61" s="29"/>
      <c r="FP61" s="30"/>
      <c r="FQ61" s="60">
        <f>IF(ISNA(VLOOKUP(FO61,[1]Settings!$B$6:$D$45,IF(FT$4="Y",2,3),FALSE)+FP61*IF(FT$4="Y",[1]Settings!$C$5,[1]Settings!$D$5)),0, VLOOKUP(FO61,[1]Settings!$B$6:$D$45,IF(FT$4="Y",2,3),FALSE)+FP61*IF(FT$4="Y",[1]Settings!$C$5,[1]Settings!$D$5))</f>
        <v>0</v>
      </c>
      <c r="FR61" s="61">
        <f t="shared" ca="1" si="65"/>
        <v>0</v>
      </c>
      <c r="FS61" s="61">
        <f t="shared" ca="1" si="92"/>
        <v>1.6393442622950821E-5</v>
      </c>
      <c r="FT61" s="62">
        <f t="shared" ca="1" si="66"/>
        <v>66</v>
      </c>
      <c r="FU61" s="67" t="str">
        <f>IF(FW61&gt;0,"+","")</f>
        <v/>
      </c>
      <c r="FV61" s="64">
        <f ca="1">VLOOKUP(OFFSET(FV61,0,-2),[1]Settings!$J$8:$K$27,2)</f>
        <v>0</v>
      </c>
      <c r="FW61" s="29"/>
      <c r="FX61" s="30"/>
      <c r="FY61" s="60">
        <f>IF(ISNA(VLOOKUP(FW61,[1]Settings!$B$6:$D$45,IF(GB$4="Y",2,3),FALSE)+FX61*IF(GB$4="Y",[1]Settings!$C$5,[1]Settings!$D$5)),0, VLOOKUP(FW61,[1]Settings!$B$6:$D$45,IF(GB$4="Y",2,3),FALSE)+FX61*IF(GB$4="Y",[1]Settings!$C$5,[1]Settings!$D$5))</f>
        <v>0</v>
      </c>
      <c r="FZ61" s="61">
        <f t="shared" si="93"/>
        <v>0</v>
      </c>
      <c r="GA61" s="61">
        <f t="shared" ca="1" si="94"/>
        <v>1.6393442622950821E-5</v>
      </c>
      <c r="GB61" s="62">
        <f t="shared" ca="1" si="67"/>
        <v>66</v>
      </c>
      <c r="GC61" s="67" t="str">
        <f>IF(GE61&gt;0,"+","")</f>
        <v/>
      </c>
      <c r="GD61" s="64">
        <f ca="1">VLOOKUP(OFFSET(GD61,0,-2),[1]Settings!$J$8:$K$27,2)</f>
        <v>0</v>
      </c>
      <c r="GE61" s="29"/>
      <c r="GF61" s="30"/>
      <c r="GG61" s="60">
        <f>IF(ISNA(VLOOKUP(GE61,[1]Settings!$B$6:$D$45,IF(GJ$4="Y",2,3),FALSE)+GF61*IF(GJ$4="Y",[1]Settings!$C$5,[1]Settings!$D$5)),0, VLOOKUP(GE61,[1]Settings!$B$6:$D$45,IF(GJ$4="Y",2,3),FALSE)+GF61*IF(GJ$4="Y",[1]Settings!$C$5,[1]Settings!$D$5))</f>
        <v>0</v>
      </c>
      <c r="GH61" s="61">
        <f t="shared" si="95"/>
        <v>0</v>
      </c>
      <c r="GI61" s="61">
        <f t="shared" ca="1" si="96"/>
        <v>1.6393442622950821E-5</v>
      </c>
      <c r="GJ61" s="62">
        <f t="shared" ca="1" si="68"/>
        <v>66</v>
      </c>
      <c r="GK61" s="67" t="str">
        <f>IF(GM61&gt;0,"+","")</f>
        <v/>
      </c>
      <c r="GL61" s="64">
        <f ca="1">VLOOKUP(OFFSET(GL61,0,-2),[1]Settings!$J$8:$K$27,2)</f>
        <v>0</v>
      </c>
      <c r="GM61" s="29"/>
      <c r="GN61" s="30"/>
      <c r="GO61" s="60">
        <f>IF(ISNA(VLOOKUP(GM61,[1]Settings!$B$6:$D$45,IF(GR$4="Y",2,3),FALSE)+GN61*IF(GR$4="Y",[1]Settings!$C$5,[1]Settings!$D$5)),0, VLOOKUP(GM61,[1]Settings!$B$6:$D$45,IF(GR$4="Y",2,3),FALSE)+GN61*IF(GR$4="Y",[1]Settings!$C$5,[1]Settings!$D$5))</f>
        <v>0</v>
      </c>
      <c r="GP61" s="61">
        <f t="shared" ref="GP61" si="163">GO61*GR$7</f>
        <v>0</v>
      </c>
      <c r="GQ61" s="61">
        <f t="shared" ca="1" si="98"/>
        <v>1.6393442622950821E-5</v>
      </c>
      <c r="GR61" s="62">
        <f t="shared" ca="1" si="69"/>
        <v>65</v>
      </c>
      <c r="GS61" s="67" t="str">
        <f>IF(GU61&gt;0,"+","")</f>
        <v/>
      </c>
      <c r="GT61" s="64">
        <f ca="1">VLOOKUP(OFFSET(GT61,0,-2),[1]Settings!$J$8:$K$27,2)</f>
        <v>0</v>
      </c>
      <c r="GU61" s="29"/>
      <c r="GV61" s="30"/>
      <c r="GW61" s="60">
        <f>IF(ISNA(VLOOKUP(GU61,[1]Settings!$B$6:$D$45,IF(GZ$4="Y",2,3),FALSE)+GV61*IF(GZ$4="Y",[1]Settings!$C$5,[1]Settings!$D$5)),0, VLOOKUP(GU61,[1]Settings!$B$6:$D$45,IF(GZ$4="Y",2,3),FALSE)+GV61*IF(GZ$4="Y",[1]Settings!$C$5,[1]Settings!$D$5))</f>
        <v>0</v>
      </c>
      <c r="GX61" s="61">
        <f t="shared" ref="GX61" si="164">GW61*GZ$7</f>
        <v>0</v>
      </c>
      <c r="GY61" s="61">
        <f t="shared" ca="1" si="100"/>
        <v>1.6393442622950821E-5</v>
      </c>
      <c r="GZ61" s="65">
        <f t="shared" ca="1" si="70"/>
        <v>67</v>
      </c>
      <c r="HA61" s="66"/>
      <c r="HB61" s="64"/>
      <c r="HC61" s="29"/>
      <c r="HD61" s="30"/>
      <c r="HE61" s="60">
        <f>IF(ISNA(VLOOKUP(HC61,[1]Settings!$B$6:$D$45,IF(HH$4="Y",2,3),FALSE)+HD61*IF(HH$4="Y",[1]Settings!$C$5,[1]Settings!$D$5)),0, VLOOKUP(HC61,[1]Settings!$B$6:$D$45,IF(HH$4="Y",2,3),FALSE)+HD61*IF(HH$4="Y",[1]Settings!$C$5,[1]Settings!$D$5))</f>
        <v>0</v>
      </c>
      <c r="HF61" s="61">
        <f t="shared" si="71"/>
        <v>0</v>
      </c>
      <c r="HG61" s="61">
        <f t="shared" ca="1" si="101"/>
        <v>1.6393442622950821E-5</v>
      </c>
      <c r="HH61" s="62">
        <f t="shared" ca="1" si="72"/>
        <v>65</v>
      </c>
      <c r="HI61" s="67"/>
      <c r="HJ61" s="64"/>
      <c r="HK61" s="29"/>
      <c r="HL61" s="30"/>
      <c r="HM61" s="60">
        <f>IF(ISNA(VLOOKUP(HK61,[1]Settings!$B$6:$D$45,IF(HP$4="Y",2,3),FALSE)+HL61*IF(HP$4="Y",[1]Settings!$C$5,[1]Settings!$D$5)),0, VLOOKUP(HK61,[1]Settings!$B$6:$D$45,IF(HP$4="Y",2,3),FALSE)+HL61*IF(HP$4="Y",[1]Settings!$C$5,[1]Settings!$D$5))</f>
        <v>0</v>
      </c>
      <c r="HN61" s="61">
        <f t="shared" si="73"/>
        <v>0</v>
      </c>
      <c r="HO61" s="61">
        <f t="shared" ca="1" si="102"/>
        <v>1.6393442622950821E-5</v>
      </c>
      <c r="HP61" s="62">
        <f t="shared" ca="1" si="74"/>
        <v>65</v>
      </c>
      <c r="HQ61" s="67"/>
      <c r="HR61" s="64"/>
      <c r="HS61" s="29"/>
      <c r="HT61" s="30"/>
      <c r="HU61" s="60">
        <f>IF(ISNA(VLOOKUP(HS61,[1]Settings!$B$6:$D$45,IF(HX$4="Y",2,3),FALSE)+HT61*IF(HX$4="Y",[1]Settings!$C$5,[1]Settings!$D$5)),0, VLOOKUP(HS61,[1]Settings!$B$6:$D$45,IF(HX$4="Y",2,3),FALSE)+HT61*IF(HX$4="Y",[1]Settings!$C$5,[1]Settings!$D$5))</f>
        <v>0</v>
      </c>
      <c r="HV61" s="61">
        <f t="shared" si="75"/>
        <v>0</v>
      </c>
      <c r="HW61" s="61">
        <f t="shared" ca="1" si="103"/>
        <v>1.6393442622950821E-5</v>
      </c>
      <c r="HX61" s="62">
        <f t="shared" ca="1" si="76"/>
        <v>66</v>
      </c>
      <c r="HY61" s="67"/>
      <c r="HZ61" s="64"/>
      <c r="IA61" s="29"/>
      <c r="IB61" s="30"/>
      <c r="IC61" s="60">
        <f>IF(ISNA(VLOOKUP(IA61,[1]Settings!$B$6:$D$45,IF(IF$4="Y",2,3),FALSE)+IB61*IF(IF$4="Y",[1]Settings!$C$5,[1]Settings!$D$5)),0, VLOOKUP(IA61,[1]Settings!$B$6:$D$45,IF(IF$4="Y",2,3),FALSE)+IB61*IF(IF$4="Y",[1]Settings!$C$5,[1]Settings!$D$5))</f>
        <v>0</v>
      </c>
      <c r="ID61" s="61">
        <f t="shared" ref="ID61" si="165">IC61*IF$7</f>
        <v>0</v>
      </c>
      <c r="IE61" s="61">
        <f t="shared" ca="1" si="104"/>
        <v>1.6393442622950821E-5</v>
      </c>
      <c r="IF61" s="62">
        <f t="shared" ca="1" si="78"/>
        <v>67</v>
      </c>
      <c r="IG61" s="66"/>
      <c r="IH61" s="64"/>
      <c r="II61" s="29"/>
      <c r="IJ61" s="30"/>
      <c r="IK61" s="60">
        <f>IF(ISNA(VLOOKUP(II61,[1]Settings!$B$6:$D$45,IF(IN$4="Y",2,3),FALSE)+IJ61*IF(IN$4="Y",[1]Settings!$C$5,[1]Settings!$D$5)),0, VLOOKUP(II61,[1]Settings!$B$6:$D$45,IF(IN$4="Y",2,3),FALSE)+IJ61*IF(IN$4="Y",[1]Settings!$C$5,[1]Settings!$D$5))</f>
        <v>0</v>
      </c>
      <c r="IL61" s="61">
        <f t="shared" ref="IL61" si="166">IK61*IN$7</f>
        <v>0</v>
      </c>
      <c r="IM61" s="61">
        <f t="shared" ca="1" si="105"/>
        <v>1.6393442622950821E-5</v>
      </c>
      <c r="IN61" s="62">
        <f t="shared" ca="1" si="80"/>
        <v>68</v>
      </c>
      <c r="IO61" s="67"/>
      <c r="IP61" s="64"/>
      <c r="IQ61" s="29"/>
      <c r="IR61" s="30"/>
      <c r="IS61" s="60">
        <f>IF(ISNA(VLOOKUP(IQ61,[1]Settings!$B$6:$D$45,IF(IV$4="Y",2,3),FALSE)+IR61*IF(IV$4="Y",[1]Settings!$C$5,[1]Settings!$D$5)),0, VLOOKUP(IQ61,[1]Settings!$B$6:$D$45,IF(IV$4="Y",2,3),FALSE)+IR61*IF(IV$4="Y",[1]Settings!$C$5,[1]Settings!$D$5))</f>
        <v>0</v>
      </c>
      <c r="IT61" s="61">
        <f t="shared" si="81"/>
        <v>0</v>
      </c>
      <c r="IU61" s="61">
        <f t="shared" ca="1" si="106"/>
        <v>1.6393442622950821E-5</v>
      </c>
      <c r="IV61" s="62">
        <f t="shared" ca="1" si="82"/>
        <v>68</v>
      </c>
      <c r="IW61" s="67"/>
      <c r="IX61" s="64"/>
      <c r="IY61" s="29"/>
      <c r="IZ61" s="30"/>
      <c r="JA61" s="60">
        <f>IF(ISNA(VLOOKUP(IY61,[1]Settings!$B$6:$D$45,IF(JD$4="Y",2,3),FALSE)+IZ61*IF(JD$4="Y",[1]Settings!$C$5,[1]Settings!$D$5)),0, VLOOKUP(IY61,[1]Settings!$B$6:$D$45,IF(JD$4="Y",2,3),FALSE)+IZ61*IF(JD$4="Y",[1]Settings!$C$5,[1]Settings!$D$5))</f>
        <v>0</v>
      </c>
      <c r="JB61" s="61">
        <f t="shared" si="135"/>
        <v>0</v>
      </c>
      <c r="JC61" s="61">
        <f t="shared" ca="1" si="107"/>
        <v>1.6393442622950821E-5</v>
      </c>
      <c r="JD61" s="62">
        <f t="shared" ca="1" si="84"/>
        <v>68</v>
      </c>
      <c r="JE61" s="67"/>
      <c r="JF61" s="64"/>
      <c r="JG61" s="29">
        <v>8</v>
      </c>
      <c r="JH61" s="30">
        <v>1</v>
      </c>
      <c r="JI61" s="60">
        <f>IF(ISNA(VLOOKUP(JG61,[1]Settings!$B$6:$D$45,IF(JL$4="Y",2,3),FALSE)+JH61*IF(JL$4="Y",[1]Settings!$C$5,[1]Settings!$D$5)),0, VLOOKUP(JG61,[1]Settings!$B$6:$D$45,IF(JL$4="Y",2,3),FALSE)+JH61*IF(JL$4="Y",[1]Settings!$C$5,[1]Settings!$D$5))</f>
        <v>14</v>
      </c>
      <c r="JJ61" s="61">
        <f t="shared" si="136"/>
        <v>14</v>
      </c>
      <c r="JK61" s="61">
        <f t="shared" ca="1" si="108"/>
        <v>14.000016393442623</v>
      </c>
      <c r="JL61" s="62">
        <f t="shared" ca="1" si="86"/>
        <v>26</v>
      </c>
    </row>
    <row r="62" spans="1:272">
      <c r="A62" s="59" t="s">
        <v>141</v>
      </c>
      <c r="B62" s="59"/>
      <c r="C62" s="28">
        <v>16</v>
      </c>
      <c r="D62" s="30"/>
      <c r="E62" s="60">
        <f>IF(ISNA(VLOOKUP(C62,[1]Settings!$B$6:$D$45,IF(H$4="Y",2,3),FALSE)+D62*IF(H$4="Y",[1]Settings!$C$5,[1]Settings!$D$5)),0, VLOOKUP(C62,[1]Settings!$B$6:$D$45,IF(H$4="Y",2,3),FALSE)+D62*IF(H$4="Y",[1]Settings!$C$5,[1]Settings!$D$5))</f>
        <v>5</v>
      </c>
      <c r="F62" s="61">
        <f t="shared" si="0"/>
        <v>3</v>
      </c>
      <c r="G62" s="61">
        <f t="shared" si="1"/>
        <v>3.0000161290322582</v>
      </c>
      <c r="H62" s="62">
        <f t="shared" si="2"/>
        <v>16</v>
      </c>
      <c r="I62" s="63" t="str">
        <f t="shared" si="3"/>
        <v/>
      </c>
      <c r="J62" s="64">
        <f ca="1">VLOOKUP(OFFSET(J62,0,-2),[1]Settings!$F$8:$G$27,2)</f>
        <v>0</v>
      </c>
      <c r="L62" s="30"/>
      <c r="M62" s="60">
        <f>IF(ISNA(VLOOKUP(K62,[1]Settings!$B$6:$D$45,IF(P$4="Y",2,3),FALSE)+L62*IF(P$4="Y",[1]Settings!$C$5,[1]Settings!$D$5)),0, VLOOKUP(K62,[1]Settings!$B$6:$D$45,IF(P$4="Y",2,3),FALSE)+L62*IF(P$4="Y",[1]Settings!$C$5,[1]Settings!$D$5))</f>
        <v>0</v>
      </c>
      <c r="N62" s="61">
        <f t="shared" si="4"/>
        <v>0</v>
      </c>
      <c r="O62" s="61">
        <f t="shared" ca="1" si="5"/>
        <v>3.0000161290322582</v>
      </c>
      <c r="P62" s="62">
        <f t="shared" ca="1" si="6"/>
        <v>18</v>
      </c>
      <c r="Q62" s="63" t="str">
        <f t="shared" si="7"/>
        <v/>
      </c>
      <c r="R62" s="64">
        <f ca="1">VLOOKUP(OFFSET(R62,0,-2),[1]Settings!$F$8:$G$27,2)</f>
        <v>0</v>
      </c>
      <c r="T62" s="30"/>
      <c r="U62" s="60">
        <f>IF(ISNA(VLOOKUP(S62,[1]Settings!$B$6:$D$45,IF(X$4="Y",2,3),FALSE)+T62*IF(X$4="Y",[1]Settings!$C$5,[1]Settings!$D$5)),0, VLOOKUP(S62,[1]Settings!$B$6:$D$45,IF(X$4="Y",2,3),FALSE)+T62*IF(X$4="Y",[1]Settings!$C$5,[1]Settings!$D$5))</f>
        <v>0</v>
      </c>
      <c r="V62" s="61">
        <f t="shared" si="8"/>
        <v>0</v>
      </c>
      <c r="W62" s="61">
        <f t="shared" ca="1" si="9"/>
        <v>3.0000161290322582</v>
      </c>
      <c r="X62" s="62">
        <f t="shared" ca="1" si="10"/>
        <v>20</v>
      </c>
      <c r="Y62" s="63" t="str">
        <f t="shared" si="11"/>
        <v/>
      </c>
      <c r="Z62" s="64">
        <f ca="1">VLOOKUP(OFFSET(Z62,0,-2),[1]Settings!$F$8:$G$27,2)</f>
        <v>0</v>
      </c>
      <c r="AB62" s="30"/>
      <c r="AC62" s="60">
        <f>IF(ISNA(VLOOKUP(AA62,[1]Settings!$B$6:$D$45,IF(AF$4="Y",2,3),FALSE)+AB62*IF(AF$4="Y",[1]Settings!$C$5,[1]Settings!$D$5)),0, VLOOKUP(AA62,[1]Settings!$B$6:$D$45,IF(AF$4="Y",2,3),FALSE)+AB62*IF(AF$4="Y",[1]Settings!$C$5,[1]Settings!$D$5))</f>
        <v>0</v>
      </c>
      <c r="AD62" s="61">
        <f t="shared" si="12"/>
        <v>0</v>
      </c>
      <c r="AE62" s="61">
        <f t="shared" ca="1" si="13"/>
        <v>3.0000161290322582</v>
      </c>
      <c r="AF62" s="62">
        <f t="shared" ca="1" si="14"/>
        <v>21</v>
      </c>
      <c r="AG62" s="63" t="str">
        <f t="shared" si="15"/>
        <v/>
      </c>
      <c r="AH62" s="64">
        <f ca="1">VLOOKUP(OFFSET(AH62,0,-2),[1]Settings!$F$8:$G$27,2)</f>
        <v>0</v>
      </c>
      <c r="AJ62" s="30"/>
      <c r="AK62" s="60">
        <f>IF(ISNA(VLOOKUP(AI62,[1]Settings!$B$6:$D$45,IF(AN$4="Y",2,3),FALSE)+AJ62*IF(AN$4="Y",[1]Settings!$C$5,[1]Settings!$D$5)),0, VLOOKUP(AI62,[1]Settings!$B$6:$D$45,IF(AN$4="Y",2,3),FALSE)+AJ62*IF(AN$4="Y",[1]Settings!$C$5,[1]Settings!$D$5))</f>
        <v>0</v>
      </c>
      <c r="AL62" s="61">
        <f t="shared" si="16"/>
        <v>0</v>
      </c>
      <c r="AM62" s="61">
        <f t="shared" ca="1" si="17"/>
        <v>3.0000161290322582</v>
      </c>
      <c r="AN62" s="62">
        <f t="shared" ca="1" si="18"/>
        <v>22</v>
      </c>
      <c r="AO62" s="63" t="str">
        <f t="shared" si="19"/>
        <v/>
      </c>
      <c r="AP62" s="64">
        <f ca="1">VLOOKUP(OFFSET(AP62,0,-2),[1]Settings!$F$8:$G$27,2)</f>
        <v>0</v>
      </c>
      <c r="AR62" s="30"/>
      <c r="AS62" s="60">
        <f>IF(ISNA(VLOOKUP(AQ62,[1]Settings!$B$6:$D$45,IF(AV$4="Y",2,3),FALSE)+AR62*IF(AV$4="Y",[1]Settings!$C$5,[1]Settings!$D$5)),0, VLOOKUP(AQ62,[1]Settings!$B$6:$D$45,IF(AV$4="Y",2,3),FALSE)+AR62*IF(AV$4="Y",[1]Settings!$C$5,[1]Settings!$D$5))</f>
        <v>0</v>
      </c>
      <c r="AT62" s="61">
        <f t="shared" si="20"/>
        <v>0</v>
      </c>
      <c r="AU62" s="61">
        <f t="shared" ca="1" si="21"/>
        <v>3.0000161290322582</v>
      </c>
      <c r="AV62" s="62">
        <f t="shared" ca="1" si="22"/>
        <v>22</v>
      </c>
      <c r="AW62" s="63" t="str">
        <f t="shared" si="23"/>
        <v/>
      </c>
      <c r="AX62" s="64">
        <f ca="1">VLOOKUP(OFFSET(AX62,0,-2),[1]Settings!$F$8:$G$27,2)</f>
        <v>0</v>
      </c>
      <c r="AZ62" s="30"/>
      <c r="BA62" s="60">
        <f>IF(ISNA(VLOOKUP(AY62,[1]Settings!$B$6:$D$45,IF(BD$4="Y",2,3),FALSE)+AZ62*IF(BD$4="Y",[1]Settings!$C$5,[1]Settings!$D$5)),0, VLOOKUP(AY62,[1]Settings!$B$6:$D$45,IF(BD$4="Y",2,3),FALSE)+AZ62*IF(BD$4="Y",[1]Settings!$C$5,[1]Settings!$D$5))</f>
        <v>0</v>
      </c>
      <c r="BB62" s="61">
        <f t="shared" si="24"/>
        <v>0</v>
      </c>
      <c r="BC62" s="61">
        <f t="shared" ca="1" si="25"/>
        <v>3.0000161290322582</v>
      </c>
      <c r="BD62" s="62">
        <f t="shared" ca="1" si="26"/>
        <v>23</v>
      </c>
      <c r="BE62" s="63" t="str">
        <f t="shared" si="27"/>
        <v/>
      </c>
      <c r="BF62" s="64">
        <f ca="1">VLOOKUP(OFFSET(BF62,0,-2),[1]Settings!$F$8:$G$27,2)</f>
        <v>0</v>
      </c>
      <c r="BH62" s="30"/>
      <c r="BI62" s="60">
        <f>IF(ISNA(VLOOKUP(BG62,[1]Settings!$B$6:$D$45,IF(BL$4="Y",2,3),FALSE)+BH62*IF(BL$4="Y",[1]Settings!$C$5,[1]Settings!$D$5)),0, VLOOKUP(BG62,[1]Settings!$B$6:$D$45,IF(BL$4="Y",2,3),FALSE)+BH62*IF(BL$4="Y",[1]Settings!$C$5,[1]Settings!$D$5))</f>
        <v>0</v>
      </c>
      <c r="BJ62" s="61">
        <f t="shared" si="28"/>
        <v>0</v>
      </c>
      <c r="BK62" s="61">
        <f t="shared" ca="1" si="29"/>
        <v>3.0000161290322582</v>
      </c>
      <c r="BL62" s="62">
        <f t="shared" ca="1" si="30"/>
        <v>23</v>
      </c>
      <c r="BM62" s="63" t="str">
        <f t="shared" si="31"/>
        <v/>
      </c>
      <c r="BN62" s="64">
        <f ca="1">VLOOKUP(OFFSET(BN62,0,-2),[1]Settings!$F$8:$G$27,2)</f>
        <v>0</v>
      </c>
      <c r="BP62" s="30"/>
      <c r="BQ62" s="60">
        <f>IF(ISNA(VLOOKUP(BO62,[1]Settings!$B$6:$D$45,IF(BT$4="Y",2,3),FALSE)+BP62*IF(BT$4="Y",[1]Settings!$C$5,[1]Settings!$D$5)),0, VLOOKUP(BO62,[1]Settings!$B$6:$D$45,IF(BT$4="Y",2,3),FALSE)+BP62*IF(BT$4="Y",[1]Settings!$C$5,[1]Settings!$D$5))</f>
        <v>0</v>
      </c>
      <c r="BR62" s="61">
        <f t="shared" si="32"/>
        <v>0</v>
      </c>
      <c r="BS62" s="61">
        <f t="shared" ca="1" si="33"/>
        <v>3.0000161290322582</v>
      </c>
      <c r="BT62" s="62">
        <f t="shared" ca="1" si="34"/>
        <v>23</v>
      </c>
      <c r="BU62" s="63" t="str">
        <f t="shared" si="35"/>
        <v/>
      </c>
      <c r="BV62" s="64">
        <f ca="1">VLOOKUP(OFFSET(BV62,0,-2),[1]Settings!$F$8:$G$27,2)</f>
        <v>0</v>
      </c>
      <c r="BX62" s="30"/>
      <c r="BY62" s="60">
        <f>IF(ISNA(VLOOKUP(BW62,[1]Settings!$B$6:$D$45,IF(CB$4="Y",2,3),FALSE)+BX62*IF(CB$4="Y",[1]Settings!$C$5,[1]Settings!$D$5)),0, VLOOKUP(BW62,[1]Settings!$B$6:$D$45,IF(CB$4="Y",2,3),FALSE)+BX62*IF(CB$4="Y",[1]Settings!$C$5,[1]Settings!$D$5))</f>
        <v>0</v>
      </c>
      <c r="BZ62" s="61">
        <f t="shared" si="36"/>
        <v>0</v>
      </c>
      <c r="CA62" s="61">
        <f t="shared" ca="1" si="37"/>
        <v>3.0000161290322582</v>
      </c>
      <c r="CB62" s="62">
        <f t="shared" ca="1" si="38"/>
        <v>28</v>
      </c>
      <c r="CC62" s="63" t="str">
        <f t="shared" si="39"/>
        <v/>
      </c>
      <c r="CD62" s="64">
        <f ca="1">VLOOKUP(OFFSET(CD62,0,-2),[1]Settings!$F$8:$G$27,2)</f>
        <v>0</v>
      </c>
      <c r="CF62" s="30"/>
      <c r="CG62" s="60">
        <f>IF(ISNA(VLOOKUP(CE62,[1]Settings!$B$6:$D$45,IF(CJ$4="Y",2,3),FALSE)+CF62*IF(CJ$4="Y",[1]Settings!$C$5,[1]Settings!$D$5)),0, VLOOKUP(CE62,[1]Settings!$B$6:$D$45,IF(CJ$4="Y",2,3),FALSE)+CF62*IF(CJ$4="Y",[1]Settings!$C$5,[1]Settings!$D$5))</f>
        <v>0</v>
      </c>
      <c r="CH62" s="61">
        <f t="shared" si="40"/>
        <v>0</v>
      </c>
      <c r="CI62" s="61">
        <f t="shared" ca="1" si="41"/>
        <v>3.0000161290322582</v>
      </c>
      <c r="CJ62" s="65">
        <f t="shared" ca="1" si="42"/>
        <v>34</v>
      </c>
      <c r="CK62" s="66" t="str">
        <f t="shared" si="131"/>
        <v>+</v>
      </c>
      <c r="CL62" s="64">
        <f ca="1">VLOOKUP(OFFSET(CL62,0,-2),[1]Settings!$J$8:$K$27,2)</f>
        <v>0</v>
      </c>
      <c r="CM62" s="29">
        <v>7</v>
      </c>
      <c r="CN62" s="30">
        <v>1</v>
      </c>
      <c r="CO62" s="60">
        <f>IF(ISNA(VLOOKUP(CM62,[1]Settings!$B$6:$D$45,IF(CR$4="Y",2,3),FALSE)+CN62*IF(CR$4="Y",[1]Settings!$C$5,[1]Settings!$D$5)),0, VLOOKUP(CM62,[1]Settings!$B$6:$D$45,IF(CR$4="Y",2,3),FALSE)+CN62*IF(CR$4="Y",[1]Settings!$C$5,[1]Settings!$D$5))</f>
        <v>15</v>
      </c>
      <c r="CP62" s="61">
        <f t="shared" ca="1" si="43"/>
        <v>6.6</v>
      </c>
      <c r="CQ62" s="61">
        <f t="shared" ca="1" si="44"/>
        <v>9.6000161290322588</v>
      </c>
      <c r="CR62" s="65">
        <f t="shared" ca="1" si="45"/>
        <v>19</v>
      </c>
      <c r="CS62" s="63" t="str">
        <f>IF(CU62&gt;0,"+","")</f>
        <v>+</v>
      </c>
      <c r="CT62" s="64">
        <f ca="1">VLOOKUP(OFFSET(CT62,0,-2),[1]Settings!$J$8:$K$27,2)</f>
        <v>0</v>
      </c>
      <c r="CU62" s="29">
        <v>6</v>
      </c>
      <c r="CV62" s="30"/>
      <c r="CW62" s="60">
        <f>IF(ISNA(VLOOKUP(CU62,[1]Settings!$B$6:$D$45,IF(CZ$4="Y",2,3),FALSE)+CV62*IF(CZ$4="Y",[1]Settings!$C$5,[1]Settings!$D$5)),0, VLOOKUP(CU62,[1]Settings!$B$6:$D$45,IF(CZ$4="Y",2,3),FALSE)+CV62*IF(CZ$4="Y",[1]Settings!$C$5,[1]Settings!$D$5))</f>
        <v>15</v>
      </c>
      <c r="CX62" s="61">
        <f t="shared" ca="1" si="46"/>
        <v>10.8</v>
      </c>
      <c r="CY62" s="61">
        <f t="shared" ca="1" si="47"/>
        <v>17.400016129032259</v>
      </c>
      <c r="CZ62" s="62">
        <f t="shared" ca="1" si="48"/>
        <v>11</v>
      </c>
      <c r="DA62" s="63" t="str">
        <f>IF(DC62&gt;0,"+","")</f>
        <v>+</v>
      </c>
      <c r="DB62" s="64">
        <f ca="1">VLOOKUP(OFFSET(DB62,0,-2),[1]Settings!$J$8:$K$27,2)</f>
        <v>0.05</v>
      </c>
      <c r="DC62" s="29">
        <v>3</v>
      </c>
      <c r="DD62" s="30"/>
      <c r="DE62" s="60">
        <f>IF(ISNA(VLOOKUP(DC62,[1]Settings!$B$6:$D$45,IF(DH$4="Y",2,3),FALSE)+DD62*IF(DH$4="Y",[1]Settings!$C$5,[1]Settings!$D$5)),0, VLOOKUP(DC62,[1]Settings!$B$6:$D$45,IF(DH$4="Y",2,3),FALSE)+DD62*IF(DH$4="Y",[1]Settings!$C$5,[1]Settings!$D$5))</f>
        <v>20</v>
      </c>
      <c r="DF62" s="61">
        <f t="shared" ca="1" si="49"/>
        <v>12.999999999999998</v>
      </c>
      <c r="DG62" s="61">
        <f t="shared" ca="1" si="50"/>
        <v>30.400016129032259</v>
      </c>
      <c r="DH62" s="62">
        <f t="shared" ca="1" si="51"/>
        <v>7</v>
      </c>
      <c r="DI62" s="63" t="str">
        <f>IF(DK62&gt;0,"+","")</f>
        <v>+</v>
      </c>
      <c r="DJ62" s="64">
        <f ca="1">VLOOKUP(OFFSET(DJ62,0,-2),[1]Settings!$J$8:$K$27,2)</f>
        <v>0.06</v>
      </c>
      <c r="DK62" s="29">
        <v>3</v>
      </c>
      <c r="DL62" s="30">
        <v>1</v>
      </c>
      <c r="DM62" s="60">
        <f>IF(ISNA(VLOOKUP(DK62,[1]Settings!$B$6:$D$45,IF(DP$4="Y",2,3),FALSE)+DL62*IF(DP$4="Y",[1]Settings!$C$5,[1]Settings!$D$5)),0, VLOOKUP(DK62,[1]Settings!$B$6:$D$45,IF(DP$4="Y",2,3),FALSE)+DL62*IF(DP$4="Y",[1]Settings!$C$5,[1]Settings!$D$5))</f>
        <v>21</v>
      </c>
      <c r="DN62" s="61">
        <f t="shared" ca="1" si="52"/>
        <v>14.069999999999999</v>
      </c>
      <c r="DO62" s="61">
        <f t="shared" ca="1" si="53"/>
        <v>44.47001612903226</v>
      </c>
      <c r="DP62" s="62">
        <f t="shared" ca="1" si="54"/>
        <v>3</v>
      </c>
      <c r="DQ62" s="63" t="str">
        <f>IF(DS62&gt;0,"+","")</f>
        <v>+</v>
      </c>
      <c r="DR62" s="64">
        <f ca="1">VLOOKUP(OFFSET(DR62,0,-2),[1]Settings!$J$8:$K$27,2)</f>
        <v>0.1</v>
      </c>
      <c r="DS62" s="29">
        <v>6</v>
      </c>
      <c r="DT62" s="30"/>
      <c r="DU62" s="60">
        <f>IF(ISNA(VLOOKUP(DS62,[1]Settings!$B$6:$D$45,IF(DX$4="Y",2,3),FALSE)+DT62*IF(DX$4="Y",[1]Settings!$C$5,[1]Settings!$D$5)),0, VLOOKUP(DS62,[1]Settings!$B$6:$D$45,IF(DX$4="Y",2,3),FALSE)+DT62*IF(DX$4="Y",[1]Settings!$C$5,[1]Settings!$D$5))</f>
        <v>15</v>
      </c>
      <c r="DV62" s="61">
        <f t="shared" ca="1" si="55"/>
        <v>11.1</v>
      </c>
      <c r="DW62" s="61">
        <f t="shared" ca="1" si="87"/>
        <v>55.570016129032261</v>
      </c>
      <c r="DX62" s="62">
        <f t="shared" ca="1" si="56"/>
        <v>4</v>
      </c>
      <c r="DY62" s="63" t="str">
        <f>IF(EA62&gt;0,"+","")</f>
        <v>+</v>
      </c>
      <c r="DZ62" s="64">
        <f ca="1">VLOOKUP(OFFSET(DZ62,0,-2),[1]Settings!$J$8:$K$27,2)</f>
        <v>0.09</v>
      </c>
      <c r="EA62" s="29">
        <v>1</v>
      </c>
      <c r="EB62" s="30">
        <v>2</v>
      </c>
      <c r="EC62" s="60">
        <f>IF(ISNA(VLOOKUP(EA62,[1]Settings!$B$6:$D$45,IF(EF$4="Y",2,3),FALSE)+EB62*IF(EF$4="Y",[1]Settings!$C$5,[1]Settings!$D$5)),0, VLOOKUP(EA62,[1]Settings!$B$6:$D$45,IF(EF$4="Y",2,3),FALSE)+EB62*IF(EF$4="Y",[1]Settings!$C$5,[1]Settings!$D$5))</f>
        <v>32</v>
      </c>
      <c r="ED62" s="61">
        <f t="shared" ca="1" si="88"/>
        <v>29.439999999999998</v>
      </c>
      <c r="EE62" s="61">
        <f t="shared" ca="1" si="57"/>
        <v>85.010016129032266</v>
      </c>
      <c r="EF62" s="65">
        <f t="shared" ca="1" si="58"/>
        <v>1</v>
      </c>
      <c r="EG62" s="66" t="s">
        <v>93</v>
      </c>
      <c r="EH62" s="64">
        <f ca="1">VLOOKUP(OFFSET(EH62,0,-2),[1]Settings!$J$8:$K$27,2)</f>
        <v>0.12</v>
      </c>
      <c r="EI62" s="29">
        <v>10</v>
      </c>
      <c r="EJ62" s="30"/>
      <c r="EK62" s="60">
        <f>IF(ISNA(VLOOKUP(EI62,[1]Settings!$B$6:$D$45,IF(EN$4="Y",2,3),FALSE)+EJ62*IF(EN$4="Y",[1]Settings!$C$5,[1]Settings!$D$5)),0, VLOOKUP(EI62,[1]Settings!$B$6:$D$45,IF(EN$4="Y",2,3),FALSE)+EJ62*IF(EN$4="Y",[1]Settings!$C$5,[1]Settings!$D$5))</f>
        <v>11</v>
      </c>
      <c r="EL62" s="61">
        <f t="shared" ca="1" si="89"/>
        <v>9.3499999999999979</v>
      </c>
      <c r="EM62" s="61">
        <f t="shared" ca="1" si="115"/>
        <v>76.960016129032269</v>
      </c>
      <c r="EN62" s="65">
        <f t="shared" ca="1" si="59"/>
        <v>2</v>
      </c>
      <c r="EO62" s="63" t="s">
        <v>93</v>
      </c>
      <c r="EP62" s="64">
        <f ca="1">VLOOKUP(OFFSET(EP62,0,-2),[1]Settings!$J$8:$K$27,2)</f>
        <v>0.11</v>
      </c>
      <c r="EQ62" s="29"/>
      <c r="ER62" s="30"/>
      <c r="ES62" s="60">
        <f>IF(ISNA(VLOOKUP(EQ62,[1]Settings!$B$6:$D$45,IF(EV$4="Y",2,3),FALSE)+ER62*IF(EV$4="Y",[1]Settings!$C$5,[1]Settings!$D$5)),0, VLOOKUP(EQ62,[1]Settings!$B$6:$D$45,IF(EV$4="Y",2,3),FALSE)+ER62*IF(EV$4="Y",[1]Settings!$C$5,[1]Settings!$D$5))</f>
        <v>0</v>
      </c>
      <c r="ET62" s="61">
        <f t="shared" ca="1" si="60"/>
        <v>0</v>
      </c>
      <c r="EU62" s="61">
        <f t="shared" ca="1" si="90"/>
        <v>63.960016129032269</v>
      </c>
      <c r="EV62" s="62">
        <f t="shared" ca="1" si="61"/>
        <v>4</v>
      </c>
      <c r="EW62" s="63" t="s">
        <v>93</v>
      </c>
      <c r="EX62" s="64">
        <f ca="1">VLOOKUP(OFFSET(EX62,0,-2),[1]Settings!$J$8:$K$27,2)</f>
        <v>0.09</v>
      </c>
      <c r="EY62" s="29">
        <v>16</v>
      </c>
      <c r="EZ62" s="30"/>
      <c r="FA62" s="60">
        <f>IF(ISNA(VLOOKUP(EY62,[1]Settings!$B$6:$D$45,IF(FD$4="Y",2,3),FALSE)+EZ62*IF(FD$4="Y",[1]Settings!$C$5,[1]Settings!$D$5)),0, VLOOKUP(EY62,[1]Settings!$B$6:$D$45,IF(FD$4="Y",2,3),FALSE)+EZ62*IF(FD$4="Y",[1]Settings!$C$5,[1]Settings!$D$5))</f>
        <v>5</v>
      </c>
      <c r="FB62" s="61">
        <f t="shared" ca="1" si="118"/>
        <v>5.0000000000000009</v>
      </c>
      <c r="FC62" s="61">
        <f t="shared" ref="FC62:FC94" ca="1" si="167">FB62+OFFSET(FB62,0,-7)-DN62</f>
        <v>54.890016129032269</v>
      </c>
      <c r="FD62" s="62">
        <f t="shared" ca="1" si="63"/>
        <v>5</v>
      </c>
      <c r="FE62" s="63" t="s">
        <v>93</v>
      </c>
      <c r="FF62" s="64">
        <f ca="1">VLOOKUP(OFFSET(FF62,0,-2),[1]Settings!$J$8:$K$27,2)</f>
        <v>0.08</v>
      </c>
      <c r="FG62" s="29">
        <v>7</v>
      </c>
      <c r="FH62" s="30"/>
      <c r="FI62" s="60">
        <f>IF(ISNA(VLOOKUP(FG62,[1]Settings!$B$6:$D$45,IF(FL$4="Y",2,3),FALSE)+FH62*IF(FL$4="Y",[1]Settings!$C$5,[1]Settings!$D$5)),0, VLOOKUP(FG62,[1]Settings!$B$6:$D$45,IF(FL$4="Y",2,3),FALSE)+FH62*IF(FL$4="Y",[1]Settings!$C$5,[1]Settings!$D$5))</f>
        <v>14</v>
      </c>
      <c r="FJ62" s="61">
        <f t="shared" ca="1" si="117"/>
        <v>11.76</v>
      </c>
      <c r="FK62" s="61">
        <f t="shared" ca="1" si="116"/>
        <v>26.110016129032267</v>
      </c>
      <c r="FL62" s="62">
        <f t="shared" ca="1" si="64"/>
        <v>13</v>
      </c>
      <c r="FM62" s="66" t="s">
        <v>93</v>
      </c>
      <c r="FN62" s="64">
        <f ca="1">VLOOKUP(OFFSET(FN62,0,-2),[1]Settings!$J$8:$K$27,2)</f>
        <v>0.05</v>
      </c>
      <c r="FO62" s="29">
        <v>10</v>
      </c>
      <c r="FP62" s="30"/>
      <c r="FQ62" s="60">
        <f>IF(ISNA(VLOOKUP(FO62,[1]Settings!$B$6:$D$45,IF(FT$4="Y",2,3),FALSE)+FP62*IF(FT$4="Y",[1]Settings!$C$5,[1]Settings!$D$5)),0, VLOOKUP(FO62,[1]Settings!$B$6:$D$45,IF(FT$4="Y",2,3),FALSE)+FP62*IF(FT$4="Y",[1]Settings!$C$5,[1]Settings!$D$5))</f>
        <v>11</v>
      </c>
      <c r="FR62" s="61">
        <f t="shared" ca="1" si="65"/>
        <v>9.02</v>
      </c>
      <c r="FS62" s="61">
        <f t="shared" ca="1" si="92"/>
        <v>35.130016129032271</v>
      </c>
      <c r="FT62" s="62">
        <f t="shared" ca="1" si="66"/>
        <v>9</v>
      </c>
      <c r="FU62" s="67"/>
      <c r="FV62" s="64"/>
      <c r="FW62" s="29">
        <v>14</v>
      </c>
      <c r="FX62" s="30"/>
      <c r="FY62" s="60">
        <f>IF(ISNA(VLOOKUP(FW62,[1]Settings!$B$6:$D$45,IF(GB$4="Y",2,3),FALSE)+FX62*IF(GB$4="Y",[1]Settings!$C$5,[1]Settings!$D$5)),0, VLOOKUP(FW62,[1]Settings!$B$6:$D$45,IF(GB$4="Y",2,3),FALSE)+FX62*IF(GB$4="Y",[1]Settings!$C$5,[1]Settings!$D$5))</f>
        <v>7</v>
      </c>
      <c r="FZ62" s="61">
        <f t="shared" si="93"/>
        <v>7</v>
      </c>
      <c r="GA62" s="61">
        <f t="shared" ca="1" si="94"/>
        <v>32.780016129032276</v>
      </c>
      <c r="GB62" s="62">
        <f t="shared" ca="1" si="67"/>
        <v>11</v>
      </c>
      <c r="GC62" s="67"/>
      <c r="GD62" s="64"/>
      <c r="GE62" s="29"/>
      <c r="GF62" s="30"/>
      <c r="GG62" s="60">
        <f>IF(ISNA(VLOOKUP(GE62,[1]Settings!$B$6:$D$45,IF(GJ$4="Y",2,3),FALSE)+GF62*IF(GJ$4="Y",[1]Settings!$C$5,[1]Settings!$D$5)),0, VLOOKUP(GE62,[1]Settings!$B$6:$D$45,IF(GJ$4="Y",2,3),FALSE)+GF62*IF(GJ$4="Y",[1]Settings!$C$5,[1]Settings!$D$5))</f>
        <v>0</v>
      </c>
      <c r="GH62" s="61">
        <f t="shared" si="95"/>
        <v>0</v>
      </c>
      <c r="GI62" s="61">
        <f t="shared" ca="1" si="96"/>
        <v>32.780016129032276</v>
      </c>
      <c r="GJ62" s="62">
        <f t="shared" ca="1" si="68"/>
        <v>13</v>
      </c>
      <c r="GK62" s="67"/>
      <c r="GL62" s="64"/>
      <c r="GM62" s="29"/>
      <c r="GN62" s="30"/>
      <c r="GO62" s="60">
        <f>IF(ISNA(VLOOKUP(GM62,[1]Settings!$B$6:$D$45,IF(GR$4="Y",2,3),FALSE)+GN62*IF(GR$4="Y",[1]Settings!$C$5,[1]Settings!$D$5)),0, VLOOKUP(GM62,[1]Settings!$B$6:$D$45,IF(GR$4="Y",2,3),FALSE)+GN62*IF(GR$4="Y",[1]Settings!$C$5,[1]Settings!$D$5))</f>
        <v>0</v>
      </c>
      <c r="GP62" s="61">
        <f t="shared" si="123"/>
        <v>0</v>
      </c>
      <c r="GQ62" s="61">
        <f t="shared" ca="1" si="98"/>
        <v>27.780016129032276</v>
      </c>
      <c r="GR62" s="62">
        <f t="shared" ca="1" si="69"/>
        <v>13</v>
      </c>
      <c r="GS62" s="67"/>
      <c r="GT62" s="64"/>
      <c r="GU62" s="29"/>
      <c r="GV62" s="30"/>
      <c r="GW62" s="60">
        <f>IF(ISNA(VLOOKUP(GU62,[1]Settings!$B$6:$D$45,IF(GZ$4="Y",2,3),FALSE)+GV62*IF(GZ$4="Y",[1]Settings!$C$5,[1]Settings!$D$5)),0, VLOOKUP(GU62,[1]Settings!$B$6:$D$45,IF(GZ$4="Y",2,3),FALSE)+GV62*IF(GZ$4="Y",[1]Settings!$C$5,[1]Settings!$D$5))</f>
        <v>0</v>
      </c>
      <c r="GX62" s="61">
        <f t="shared" si="132"/>
        <v>0</v>
      </c>
      <c r="GY62" s="61">
        <f t="shared" ca="1" si="100"/>
        <v>16.020016129032278</v>
      </c>
      <c r="GZ62" s="65">
        <f t="shared" ca="1" si="70"/>
        <v>24</v>
      </c>
      <c r="HA62" s="66"/>
      <c r="HB62" s="64"/>
      <c r="HC62" s="29">
        <v>4</v>
      </c>
      <c r="HD62" s="30">
        <v>1</v>
      </c>
      <c r="HE62" s="60">
        <f>IF(ISNA(VLOOKUP(HC62,[1]Settings!$B$6:$D$45,IF(HH$4="Y",2,3),FALSE)+HD62*IF(HH$4="Y",[1]Settings!$C$5,[1]Settings!$D$5)),0, VLOOKUP(HC62,[1]Settings!$B$6:$D$45,IF(HH$4="Y",2,3),FALSE)+HD62*IF(HH$4="Y",[1]Settings!$C$5,[1]Settings!$D$5))</f>
        <v>19</v>
      </c>
      <c r="HF62" s="61">
        <f t="shared" si="71"/>
        <v>19</v>
      </c>
      <c r="HG62" s="61">
        <f t="shared" ca="1" si="101"/>
        <v>19.000016129032279</v>
      </c>
      <c r="HH62" s="62">
        <f t="shared" ca="1" si="72"/>
        <v>19</v>
      </c>
      <c r="HI62" s="67"/>
      <c r="HJ62" s="64"/>
      <c r="HK62" s="29">
        <v>3</v>
      </c>
      <c r="HL62" s="30">
        <v>1</v>
      </c>
      <c r="HM62" s="60">
        <f>IF(ISNA(VLOOKUP(HK62,[1]Settings!$B$6:$D$45,IF(HP$4="Y",2,3),FALSE)+HL62*IF(HP$4="Y",[1]Settings!$C$5,[1]Settings!$D$5)),0, VLOOKUP(HK62,[1]Settings!$B$6:$D$45,IF(HP$4="Y",2,3),FALSE)+HL62*IF(HP$4="Y",[1]Settings!$C$5,[1]Settings!$D$5))</f>
        <v>21</v>
      </c>
      <c r="HN62" s="61">
        <f t="shared" si="73"/>
        <v>21</v>
      </c>
      <c r="HO62" s="61">
        <f t="shared" ca="1" si="102"/>
        <v>40.000016129032275</v>
      </c>
      <c r="HP62" s="62">
        <f t="shared" ca="1" si="74"/>
        <v>8</v>
      </c>
      <c r="HQ62" s="67"/>
      <c r="HR62" s="64"/>
      <c r="HS62" s="29">
        <v>7</v>
      </c>
      <c r="HT62" s="30"/>
      <c r="HU62" s="60">
        <f>IF(ISNA(VLOOKUP(HS62,[1]Settings!$B$6:$D$45,IF(HX$4="Y",2,3),FALSE)+HT62*IF(HX$4="Y",[1]Settings!$C$5,[1]Settings!$D$5)),0, VLOOKUP(HS62,[1]Settings!$B$6:$D$45,IF(HX$4="Y",2,3),FALSE)+HT62*IF(HX$4="Y",[1]Settings!$C$5,[1]Settings!$D$5))</f>
        <v>14</v>
      </c>
      <c r="HV62" s="61">
        <f t="shared" si="75"/>
        <v>14</v>
      </c>
      <c r="HW62" s="61">
        <f t="shared" ca="1" si="103"/>
        <v>54.000016129032275</v>
      </c>
      <c r="HX62" s="62">
        <f t="shared" ca="1" si="76"/>
        <v>4</v>
      </c>
      <c r="HY62" s="67"/>
      <c r="HZ62" s="64"/>
      <c r="IA62" s="29">
        <v>5</v>
      </c>
      <c r="IB62" s="30"/>
      <c r="IC62" s="60">
        <f>IF(ISNA(VLOOKUP(IA62,[1]Settings!$B$6:$D$45,IF(IF$4="Y",2,3),FALSE)+IB62*IF(IF$4="Y",[1]Settings!$C$5,[1]Settings!$D$5)),0, VLOOKUP(IA62,[1]Settings!$B$6:$D$45,IF(IF$4="Y",2,3),FALSE)+IB62*IF(IF$4="Y",[1]Settings!$C$5,[1]Settings!$D$5))</f>
        <v>16</v>
      </c>
      <c r="ID62" s="61">
        <f t="shared" si="128"/>
        <v>16</v>
      </c>
      <c r="IE62" s="61">
        <f t="shared" ca="1" si="104"/>
        <v>70.000016129032275</v>
      </c>
      <c r="IF62" s="62">
        <f t="shared" ca="1" si="78"/>
        <v>2</v>
      </c>
      <c r="IG62" s="66"/>
      <c r="IH62" s="64"/>
      <c r="II62" s="29"/>
      <c r="IJ62" s="30"/>
      <c r="IK62" s="60">
        <f>IF(ISNA(VLOOKUP(II62,[1]Settings!$B$6:$D$45,IF(IN$4="Y",2,3),FALSE)+IJ62*IF(IN$4="Y",[1]Settings!$C$5,[1]Settings!$D$5)),0, VLOOKUP(II62,[1]Settings!$B$6:$D$45,IF(IN$4="Y",2,3),FALSE)+IJ62*IF(IN$4="Y",[1]Settings!$C$5,[1]Settings!$D$5))</f>
        <v>0</v>
      </c>
      <c r="IL62" s="61">
        <f t="shared" si="125"/>
        <v>0</v>
      </c>
      <c r="IM62" s="61">
        <f t="shared" ca="1" si="105"/>
        <v>51.000016129032275</v>
      </c>
      <c r="IN62" s="62">
        <f t="shared" ca="1" si="80"/>
        <v>5</v>
      </c>
      <c r="IO62" s="67"/>
      <c r="IP62" s="64"/>
      <c r="IQ62" s="29">
        <v>3</v>
      </c>
      <c r="IR62" s="30"/>
      <c r="IS62" s="60">
        <f>IF(ISNA(VLOOKUP(IQ62,[1]Settings!$B$6:$D$45,IF(IV$4="Y",2,3),FALSE)+IR62*IF(IV$4="Y",[1]Settings!$C$5,[1]Settings!$D$5)),0, VLOOKUP(IQ62,[1]Settings!$B$6:$D$45,IF(IV$4="Y",2,3),FALSE)+IR62*IF(IV$4="Y",[1]Settings!$C$5,[1]Settings!$D$5))</f>
        <v>20</v>
      </c>
      <c r="IT62" s="61">
        <f t="shared" si="81"/>
        <v>20</v>
      </c>
      <c r="IU62" s="61">
        <f t="shared" ca="1" si="106"/>
        <v>50.000016129032275</v>
      </c>
      <c r="IV62" s="62">
        <f t="shared" ca="1" si="82"/>
        <v>4</v>
      </c>
      <c r="IW62" s="67"/>
      <c r="IX62" s="64"/>
      <c r="IY62" s="29">
        <v>8</v>
      </c>
      <c r="IZ62" s="30"/>
      <c r="JA62" s="60">
        <f>IF(ISNA(VLOOKUP(IY62,[1]Settings!$B$6:$D$45,IF(JD$4="Y",2,3),FALSE)+IZ62*IF(JD$4="Y",[1]Settings!$C$5,[1]Settings!$D$5)),0, VLOOKUP(IY62,[1]Settings!$B$6:$D$45,IF(JD$4="Y",2,3),FALSE)+IZ62*IF(JD$4="Y",[1]Settings!$C$5,[1]Settings!$D$5))</f>
        <v>13</v>
      </c>
      <c r="JB62" s="61">
        <f t="shared" si="135"/>
        <v>13</v>
      </c>
      <c r="JC62" s="61">
        <f t="shared" ca="1" si="107"/>
        <v>49.000016129032275</v>
      </c>
      <c r="JD62" s="62">
        <f t="shared" ca="1" si="84"/>
        <v>4</v>
      </c>
      <c r="JE62" s="67"/>
      <c r="JF62" s="64"/>
      <c r="JG62" s="29">
        <v>19</v>
      </c>
      <c r="JH62" s="30"/>
      <c r="JI62" s="60">
        <f>IF(ISNA(VLOOKUP(JG62,[1]Settings!$B$6:$D$45,IF(JL$4="Y",2,3),FALSE)+JH62*IF(JL$4="Y",[1]Settings!$C$5,[1]Settings!$D$5)),0, VLOOKUP(JG62,[1]Settings!$B$6:$D$45,IF(JL$4="Y",2,3),FALSE)+JH62*IF(JL$4="Y",[1]Settings!$C$5,[1]Settings!$D$5))</f>
        <v>2</v>
      </c>
      <c r="JJ62" s="61">
        <f t="shared" si="136"/>
        <v>2</v>
      </c>
      <c r="JK62" s="61">
        <f t="shared" ca="1" si="108"/>
        <v>35.000016129032275</v>
      </c>
      <c r="JL62" s="62">
        <f t="shared" ca="1" si="86"/>
        <v>7</v>
      </c>
    </row>
    <row r="63" spans="1:272">
      <c r="A63" s="27" t="s">
        <v>142</v>
      </c>
      <c r="B63" s="59"/>
      <c r="D63" s="30"/>
      <c r="E63" s="60">
        <f>IF(ISNA(VLOOKUP(C63,[1]Settings!$B$6:$D$45,IF(H$4="Y",2,3),FALSE)+D63*IF(H$4="Y",[1]Settings!$C$5,[1]Settings!$D$5)),0, VLOOKUP(C63,[1]Settings!$B$6:$D$45,IF(H$4="Y",2,3),FALSE)+D63*IF(H$4="Y",[1]Settings!$C$5,[1]Settings!$D$5))</f>
        <v>0</v>
      </c>
      <c r="F63" s="61">
        <f t="shared" si="0"/>
        <v>0</v>
      </c>
      <c r="G63" s="61">
        <f t="shared" si="1"/>
        <v>1.5873015873015872E-5</v>
      </c>
      <c r="H63" s="62">
        <f t="shared" si="2"/>
        <v>62</v>
      </c>
      <c r="I63" s="63" t="str">
        <f>IF(K63&gt;0,"+","")</f>
        <v/>
      </c>
      <c r="J63" s="64">
        <f ca="1">VLOOKUP(OFFSET(J63,0,-2),[1]Settings!$F$8:$G$27,2)</f>
        <v>0</v>
      </c>
      <c r="L63" s="30"/>
      <c r="M63" s="60">
        <f>IF(ISNA(VLOOKUP(K63,[1]Settings!$B$6:$D$45,IF(P$4="Y",2,3),FALSE)+L63*IF(P$4="Y",[1]Settings!$C$5,[1]Settings!$D$5)),0, VLOOKUP(K63,[1]Settings!$B$6:$D$45,IF(P$4="Y",2,3),FALSE)+L63*IF(P$4="Y",[1]Settings!$C$5,[1]Settings!$D$5))</f>
        <v>0</v>
      </c>
      <c r="N63" s="61">
        <f t="shared" si="4"/>
        <v>0</v>
      </c>
      <c r="O63" s="61">
        <f t="shared" ca="1" si="5"/>
        <v>1.5873015873015872E-5</v>
      </c>
      <c r="P63" s="62">
        <f t="shared" ca="1" si="6"/>
        <v>62</v>
      </c>
      <c r="Q63" s="63" t="str">
        <f>IF(S63&gt;0,"+","")</f>
        <v/>
      </c>
      <c r="R63" s="64">
        <f ca="1">VLOOKUP(OFFSET(R63,0,-2),[1]Settings!$F$8:$G$27,2)</f>
        <v>0</v>
      </c>
      <c r="T63" s="30"/>
      <c r="U63" s="60">
        <f>IF(ISNA(VLOOKUP(S63,[1]Settings!$B$6:$D$45,IF(X$4="Y",2,3),FALSE)+T63*IF(X$4="Y",[1]Settings!$C$5,[1]Settings!$D$5)),0, VLOOKUP(S63,[1]Settings!$B$6:$D$45,IF(X$4="Y",2,3),FALSE)+T63*IF(X$4="Y",[1]Settings!$C$5,[1]Settings!$D$5))</f>
        <v>0</v>
      </c>
      <c r="V63" s="61">
        <f t="shared" si="8"/>
        <v>0</v>
      </c>
      <c r="W63" s="61">
        <f t="shared" ca="1" si="9"/>
        <v>1.5873015873015872E-5</v>
      </c>
      <c r="X63" s="62">
        <f t="shared" ca="1" si="10"/>
        <v>63</v>
      </c>
      <c r="Y63" s="63" t="str">
        <f>IF(AA63&gt;0,"+","")</f>
        <v/>
      </c>
      <c r="Z63" s="64">
        <f ca="1">VLOOKUP(OFFSET(Z63,0,-2),[1]Settings!$F$8:$G$27,2)</f>
        <v>0</v>
      </c>
      <c r="AB63" s="30"/>
      <c r="AC63" s="60">
        <f>IF(ISNA(VLOOKUP(AA63,[1]Settings!$B$6:$D$45,IF(AF$4="Y",2,3),FALSE)+AB63*IF(AF$4="Y",[1]Settings!$C$5,[1]Settings!$D$5)),0, VLOOKUP(AA63,[1]Settings!$B$6:$D$45,IF(AF$4="Y",2,3),FALSE)+AB63*IF(AF$4="Y",[1]Settings!$C$5,[1]Settings!$D$5))</f>
        <v>0</v>
      </c>
      <c r="AD63" s="61">
        <f t="shared" si="12"/>
        <v>0</v>
      </c>
      <c r="AE63" s="61">
        <f t="shared" ca="1" si="13"/>
        <v>1.5873015873015872E-5</v>
      </c>
      <c r="AF63" s="62">
        <f t="shared" ca="1" si="14"/>
        <v>64</v>
      </c>
      <c r="AG63" s="63" t="str">
        <f>IF(AI63&gt;0,"+","")</f>
        <v/>
      </c>
      <c r="AH63" s="64">
        <f ca="1">VLOOKUP(OFFSET(AH63,0,-2),[1]Settings!$F$8:$G$27,2)</f>
        <v>0</v>
      </c>
      <c r="AJ63" s="30"/>
      <c r="AK63" s="60">
        <f>IF(ISNA(VLOOKUP(AI63,[1]Settings!$B$6:$D$45,IF(AN$4="Y",2,3),FALSE)+AJ63*IF(AN$4="Y",[1]Settings!$C$5,[1]Settings!$D$5)),0, VLOOKUP(AI63,[1]Settings!$B$6:$D$45,IF(AN$4="Y",2,3),FALSE)+AJ63*IF(AN$4="Y",[1]Settings!$C$5,[1]Settings!$D$5))</f>
        <v>0</v>
      </c>
      <c r="AL63" s="61">
        <f t="shared" si="16"/>
        <v>0</v>
      </c>
      <c r="AM63" s="61">
        <f t="shared" ca="1" si="17"/>
        <v>1.5873015873015872E-5</v>
      </c>
      <c r="AN63" s="62">
        <f t="shared" ca="1" si="18"/>
        <v>64</v>
      </c>
      <c r="AO63" s="63" t="str">
        <f>IF(AQ63&gt;0,"+","")</f>
        <v/>
      </c>
      <c r="AP63" s="64">
        <f ca="1">VLOOKUP(OFFSET(AP63,0,-2),[1]Settings!$F$8:$G$27,2)</f>
        <v>0</v>
      </c>
      <c r="AR63" s="30"/>
      <c r="AS63" s="60">
        <f>IF(ISNA(VLOOKUP(AQ63,[1]Settings!$B$6:$D$45,IF(AV$4="Y",2,3),FALSE)+AR63*IF(AV$4="Y",[1]Settings!$C$5,[1]Settings!$D$5)),0, VLOOKUP(AQ63,[1]Settings!$B$6:$D$45,IF(AV$4="Y",2,3),FALSE)+AR63*IF(AV$4="Y",[1]Settings!$C$5,[1]Settings!$D$5))</f>
        <v>0</v>
      </c>
      <c r="AT63" s="61">
        <f t="shared" si="20"/>
        <v>0</v>
      </c>
      <c r="AU63" s="61">
        <f t="shared" ca="1" si="21"/>
        <v>1.5873015873015872E-5</v>
      </c>
      <c r="AV63" s="62">
        <f t="shared" ca="1" si="22"/>
        <v>64</v>
      </c>
      <c r="AW63" s="63" t="str">
        <f>IF(AY63&gt;0,"+","")</f>
        <v/>
      </c>
      <c r="AX63" s="64">
        <f ca="1">VLOOKUP(OFFSET(AX63,0,-2),[1]Settings!$F$8:$G$27,2)</f>
        <v>0</v>
      </c>
      <c r="AZ63" s="30"/>
      <c r="BA63" s="60">
        <f>IF(ISNA(VLOOKUP(AY63,[1]Settings!$B$6:$D$45,IF(BD$4="Y",2,3),FALSE)+AZ63*IF(BD$4="Y",[1]Settings!$C$5,[1]Settings!$D$5)),0, VLOOKUP(AY63,[1]Settings!$B$6:$D$45,IF(BD$4="Y",2,3),FALSE)+AZ63*IF(BD$4="Y",[1]Settings!$C$5,[1]Settings!$D$5))</f>
        <v>0</v>
      </c>
      <c r="BB63" s="61">
        <f t="shared" si="24"/>
        <v>0</v>
      </c>
      <c r="BC63" s="61">
        <f t="shared" ca="1" si="25"/>
        <v>1.5873015873015872E-5</v>
      </c>
      <c r="BD63" s="62">
        <f t="shared" ca="1" si="26"/>
        <v>64</v>
      </c>
      <c r="BE63" s="63" t="str">
        <f>IF(BG63&gt;0,"+","")</f>
        <v/>
      </c>
      <c r="BF63" s="64">
        <f ca="1">VLOOKUP(OFFSET(BF63,0,-2),[1]Settings!$F$8:$G$27,2)</f>
        <v>0</v>
      </c>
      <c r="BH63" s="30"/>
      <c r="BI63" s="60">
        <f>IF(ISNA(VLOOKUP(BG63,[1]Settings!$B$6:$D$45,IF(BL$4="Y",2,3),FALSE)+BH63*IF(BL$4="Y",[1]Settings!$C$5,[1]Settings!$D$5)),0, VLOOKUP(BG63,[1]Settings!$B$6:$D$45,IF(BL$4="Y",2,3),FALSE)+BH63*IF(BL$4="Y",[1]Settings!$C$5,[1]Settings!$D$5))</f>
        <v>0</v>
      </c>
      <c r="BJ63" s="61">
        <f t="shared" si="28"/>
        <v>0</v>
      </c>
      <c r="BK63" s="61">
        <f t="shared" ca="1" si="29"/>
        <v>1.5873015873015872E-5</v>
      </c>
      <c r="BL63" s="62">
        <f t="shared" ca="1" si="30"/>
        <v>65</v>
      </c>
      <c r="BM63" s="63" t="str">
        <f>IF(BO63&gt;0,"+","")</f>
        <v/>
      </c>
      <c r="BN63" s="64">
        <f ca="1">VLOOKUP(OFFSET(BN63,0,-2),[1]Settings!$F$8:$G$27,2)</f>
        <v>0</v>
      </c>
      <c r="BP63" s="30"/>
      <c r="BQ63" s="60">
        <f>IF(ISNA(VLOOKUP(BO63,[1]Settings!$B$6:$D$45,IF(BT$4="Y",2,3),FALSE)+BP63*IF(BT$4="Y",[1]Settings!$C$5,[1]Settings!$D$5)),0, VLOOKUP(BO63,[1]Settings!$B$6:$D$45,IF(BT$4="Y",2,3),FALSE)+BP63*IF(BT$4="Y",[1]Settings!$C$5,[1]Settings!$D$5))</f>
        <v>0</v>
      </c>
      <c r="BR63" s="61">
        <f t="shared" si="32"/>
        <v>0</v>
      </c>
      <c r="BS63" s="61">
        <f t="shared" ca="1" si="33"/>
        <v>1.5873015873015872E-5</v>
      </c>
      <c r="BT63" s="62">
        <f t="shared" ca="1" si="34"/>
        <v>66</v>
      </c>
      <c r="BU63" s="63" t="str">
        <f>IF(BW63&gt;0,"+","")</f>
        <v/>
      </c>
      <c r="BV63" s="64">
        <f ca="1">VLOOKUP(OFFSET(BV63,0,-2),[1]Settings!$F$8:$G$27,2)</f>
        <v>0</v>
      </c>
      <c r="BX63" s="30"/>
      <c r="BY63" s="60">
        <f>IF(ISNA(VLOOKUP(BW63,[1]Settings!$B$6:$D$45,IF(CB$4="Y",2,3),FALSE)+BX63*IF(CB$4="Y",[1]Settings!$C$5,[1]Settings!$D$5)),0, VLOOKUP(BW63,[1]Settings!$B$6:$D$45,IF(CB$4="Y",2,3),FALSE)+BX63*IF(CB$4="Y",[1]Settings!$C$5,[1]Settings!$D$5))</f>
        <v>0</v>
      </c>
      <c r="BZ63" s="61">
        <f t="shared" si="36"/>
        <v>0</v>
      </c>
      <c r="CA63" s="61">
        <f t="shared" ca="1" si="37"/>
        <v>1.5873015873015872E-5</v>
      </c>
      <c r="CB63" s="62">
        <f t="shared" ca="1" si="38"/>
        <v>67</v>
      </c>
      <c r="CC63" s="63" t="str">
        <f>IF(CE63&gt;0,"+","")</f>
        <v/>
      </c>
      <c r="CD63" s="64">
        <f ca="1">VLOOKUP(OFFSET(CD63,0,-2),[1]Settings!$F$8:$G$27,2)</f>
        <v>0</v>
      </c>
      <c r="CF63" s="30"/>
      <c r="CG63" s="60">
        <f>IF(ISNA(VLOOKUP(CE63,[1]Settings!$B$6:$D$45,IF(CJ$4="Y",2,3),FALSE)+CF63*IF(CJ$4="Y",[1]Settings!$C$5,[1]Settings!$D$5)),0, VLOOKUP(CE63,[1]Settings!$B$6:$D$45,IF(CJ$4="Y",2,3),FALSE)+CF63*IF(CJ$4="Y",[1]Settings!$C$5,[1]Settings!$D$5))</f>
        <v>0</v>
      </c>
      <c r="CH63" s="61">
        <f t="shared" si="40"/>
        <v>0</v>
      </c>
      <c r="CI63" s="61">
        <f t="shared" ca="1" si="41"/>
        <v>1.5873015873015872E-5</v>
      </c>
      <c r="CJ63" s="65">
        <f t="shared" ca="1" si="42"/>
        <v>70</v>
      </c>
      <c r="CK63" s="66" t="str">
        <f>IF(CM63&gt;0,"+","")</f>
        <v/>
      </c>
      <c r="CL63" s="64">
        <f ca="1">VLOOKUP(OFFSET(CL63,0,-2),[1]Settings!$J$8:$K$27,2)</f>
        <v>0</v>
      </c>
      <c r="CN63" s="30"/>
      <c r="CO63" s="60">
        <f>IF(ISNA(VLOOKUP(CM63,[1]Settings!$B$6:$D$45,IF(CR$4="Y",2,3),FALSE)+CN63*IF(CR$4="Y",[1]Settings!$C$5,[1]Settings!$D$5)),0, VLOOKUP(CM63,[1]Settings!$B$6:$D$45,IF(CR$4="Y",2,3),FALSE)+CN63*IF(CR$4="Y",[1]Settings!$C$5,[1]Settings!$D$5))</f>
        <v>0</v>
      </c>
      <c r="CP63" s="61">
        <f t="shared" ca="1" si="43"/>
        <v>0</v>
      </c>
      <c r="CQ63" s="61">
        <f t="shared" ca="1" si="44"/>
        <v>1.5873015873015872E-5</v>
      </c>
      <c r="CR63" s="65">
        <f t="shared" ca="1" si="45"/>
        <v>71</v>
      </c>
      <c r="CS63" s="63" t="str">
        <f>IF(CU63&gt;0,"+","")</f>
        <v/>
      </c>
      <c r="CT63" s="64">
        <f ca="1">VLOOKUP(OFFSET(CT63,0,-2),[1]Settings!$J$8:$K$27,2)</f>
        <v>0</v>
      </c>
      <c r="CU63" s="29"/>
      <c r="CV63" s="30"/>
      <c r="CW63" s="60">
        <f>IF(ISNA(VLOOKUP(CU63,[1]Settings!$B$6:$D$45,IF(CZ$4="Y",2,3),FALSE)+CV63*IF(CZ$4="Y",[1]Settings!$C$5,[1]Settings!$D$5)),0, VLOOKUP(CU63,[1]Settings!$B$6:$D$45,IF(CZ$4="Y",2,3),FALSE)+CV63*IF(CZ$4="Y",[1]Settings!$C$5,[1]Settings!$D$5))</f>
        <v>0</v>
      </c>
      <c r="CX63" s="61">
        <f t="shared" ca="1" si="46"/>
        <v>0</v>
      </c>
      <c r="CY63" s="61">
        <f t="shared" ca="1" si="47"/>
        <v>1.5873015873015872E-5</v>
      </c>
      <c r="CZ63" s="62">
        <f t="shared" ca="1" si="48"/>
        <v>71</v>
      </c>
      <c r="DA63" s="63" t="str">
        <f>IF(DC63&gt;0,"+","")</f>
        <v/>
      </c>
      <c r="DB63" s="64">
        <f ca="1">VLOOKUP(OFFSET(DB63,0,-2),[1]Settings!$J$8:$K$27,2)</f>
        <v>0</v>
      </c>
      <c r="DC63" s="29"/>
      <c r="DD63" s="30"/>
      <c r="DE63" s="60">
        <f>IF(ISNA(VLOOKUP(DC63,[1]Settings!$B$6:$D$45,IF(DH$4="Y",2,3),FALSE)+DD63*IF(DH$4="Y",[1]Settings!$C$5,[1]Settings!$D$5)),0, VLOOKUP(DC63,[1]Settings!$B$6:$D$45,IF(DH$4="Y",2,3),FALSE)+DD63*IF(DH$4="Y",[1]Settings!$C$5,[1]Settings!$D$5))</f>
        <v>0</v>
      </c>
      <c r="DF63" s="61">
        <f t="shared" ca="1" si="49"/>
        <v>0</v>
      </c>
      <c r="DG63" s="61">
        <f t="shared" ca="1" si="50"/>
        <v>1.5873015873015872E-5</v>
      </c>
      <c r="DH63" s="62">
        <f t="shared" ca="1" si="51"/>
        <v>71</v>
      </c>
      <c r="DI63" s="63" t="str">
        <f>IF(DK63&gt;0,"+","")</f>
        <v/>
      </c>
      <c r="DJ63" s="64">
        <f ca="1">VLOOKUP(OFFSET(DJ63,0,-2),[1]Settings!$J$8:$K$27,2)</f>
        <v>0</v>
      </c>
      <c r="DK63" s="29"/>
      <c r="DL63" s="30"/>
      <c r="DM63" s="60">
        <f>IF(ISNA(VLOOKUP(DK63,[1]Settings!$B$6:$D$45,IF(DP$4="Y",2,3),FALSE)+DL63*IF(DP$4="Y",[1]Settings!$C$5,[1]Settings!$D$5)),0, VLOOKUP(DK63,[1]Settings!$B$6:$D$45,IF(DP$4="Y",2,3),FALSE)+DL63*IF(DP$4="Y",[1]Settings!$C$5,[1]Settings!$D$5))</f>
        <v>0</v>
      </c>
      <c r="DN63" s="61">
        <f t="shared" ca="1" si="52"/>
        <v>0</v>
      </c>
      <c r="DO63" s="61">
        <f t="shared" ca="1" si="53"/>
        <v>1.5873015873015872E-5</v>
      </c>
      <c r="DP63" s="62">
        <f t="shared" ca="1" si="54"/>
        <v>69</v>
      </c>
      <c r="DQ63" s="63" t="str">
        <f>IF(DS63&gt;0,"+","")</f>
        <v/>
      </c>
      <c r="DR63" s="64">
        <f ca="1">VLOOKUP(OFFSET(DR63,0,-2),[1]Settings!$J$8:$K$27,2)</f>
        <v>0</v>
      </c>
      <c r="DS63" s="29"/>
      <c r="DT63" s="30"/>
      <c r="DU63" s="60">
        <f>IF(ISNA(VLOOKUP(DS63,[1]Settings!$B$6:$D$45,IF(DX$4="Y",2,3),FALSE)+DT63*IF(DX$4="Y",[1]Settings!$C$5,[1]Settings!$D$5)),0, VLOOKUP(DS63,[1]Settings!$B$6:$D$45,IF(DX$4="Y",2,3),FALSE)+DT63*IF(DX$4="Y",[1]Settings!$C$5,[1]Settings!$D$5))</f>
        <v>0</v>
      </c>
      <c r="DV63" s="61">
        <f t="shared" ca="1" si="55"/>
        <v>0</v>
      </c>
      <c r="DW63" s="61">
        <f t="shared" ca="1" si="87"/>
        <v>1.5873015873015872E-5</v>
      </c>
      <c r="DX63" s="62">
        <f t="shared" ca="1" si="56"/>
        <v>69</v>
      </c>
      <c r="DY63" s="63" t="str">
        <f>IF(EA63&gt;0,"+","")</f>
        <v/>
      </c>
      <c r="DZ63" s="64">
        <f ca="1">VLOOKUP(OFFSET(DZ63,0,-2),[1]Settings!$J$8:$K$27,2)</f>
        <v>0</v>
      </c>
      <c r="EA63" s="29"/>
      <c r="EB63" s="30"/>
      <c r="EC63" s="60">
        <f>IF(ISNA(VLOOKUP(EA63,[1]Settings!$B$6:$D$45,IF(EF$4="Y",2,3),FALSE)+EB63*IF(EF$4="Y",[1]Settings!$C$5,[1]Settings!$D$5)),0, VLOOKUP(EA63,[1]Settings!$B$6:$D$45,IF(EF$4="Y",2,3),FALSE)+EB63*IF(EF$4="Y",[1]Settings!$C$5,[1]Settings!$D$5))</f>
        <v>0</v>
      </c>
      <c r="ED63" s="61">
        <f t="shared" ca="1" si="88"/>
        <v>0</v>
      </c>
      <c r="EE63" s="61">
        <f t="shared" ca="1" si="57"/>
        <v>1.5873015873015872E-5</v>
      </c>
      <c r="EF63" s="65">
        <f t="shared" ca="1" si="58"/>
        <v>66</v>
      </c>
      <c r="EG63" s="66" t="str">
        <f>IF(EI63&gt;0,"+","")</f>
        <v/>
      </c>
      <c r="EH63" s="64">
        <f ca="1">VLOOKUP(OFFSET(EH63,0,-2),[1]Settings!$J$8:$K$27,2)</f>
        <v>0</v>
      </c>
      <c r="EI63" s="29"/>
      <c r="EJ63" s="30"/>
      <c r="EK63" s="60">
        <f>IF(ISNA(VLOOKUP(EI63,[1]Settings!$B$6:$D$45,IF(EN$4="Y",2,3),FALSE)+EJ63*IF(EN$4="Y",[1]Settings!$C$5,[1]Settings!$D$5)),0, VLOOKUP(EI63,[1]Settings!$B$6:$D$45,IF(EN$4="Y",2,3),FALSE)+EJ63*IF(EN$4="Y",[1]Settings!$C$5,[1]Settings!$D$5))</f>
        <v>0</v>
      </c>
      <c r="EL63" s="61">
        <f t="shared" ca="1" si="89"/>
        <v>0</v>
      </c>
      <c r="EM63" s="61">
        <f t="shared" ca="1" si="115"/>
        <v>1.5873015873015872E-5</v>
      </c>
      <c r="EN63" s="65">
        <f t="shared" ca="1" si="59"/>
        <v>68</v>
      </c>
      <c r="EO63" s="63" t="str">
        <f>IF(EQ63&gt;0,"+","")</f>
        <v/>
      </c>
      <c r="EP63" s="64">
        <f ca="1">VLOOKUP(OFFSET(EP63,0,-2),[1]Settings!$J$8:$K$27,2)</f>
        <v>0</v>
      </c>
      <c r="EQ63" s="29"/>
      <c r="ER63" s="30"/>
      <c r="ES63" s="60">
        <f>IF(ISNA(VLOOKUP(EQ63,[1]Settings!$B$6:$D$45,IF(EV$4="Y",2,3),FALSE)+ER63*IF(EV$4="Y",[1]Settings!$C$5,[1]Settings!$D$5)),0, VLOOKUP(EQ63,[1]Settings!$B$6:$D$45,IF(EV$4="Y",2,3),FALSE)+ER63*IF(EV$4="Y",[1]Settings!$C$5,[1]Settings!$D$5))</f>
        <v>0</v>
      </c>
      <c r="ET63" s="61">
        <f t="shared" ca="1" si="60"/>
        <v>0</v>
      </c>
      <c r="EU63" s="61">
        <f t="shared" ca="1" si="90"/>
        <v>1.5873015873015872E-5</v>
      </c>
      <c r="EV63" s="62">
        <f t="shared" ca="1" si="61"/>
        <v>68</v>
      </c>
      <c r="EW63" s="63" t="str">
        <f>IF(EY63&gt;0,"+","")</f>
        <v/>
      </c>
      <c r="EX63" s="64">
        <f ca="1">VLOOKUP(OFFSET(EX63,0,-2),[1]Settings!$J$8:$K$27,2)</f>
        <v>0</v>
      </c>
      <c r="EY63" s="29"/>
      <c r="EZ63" s="30"/>
      <c r="FA63" s="60">
        <f>IF(ISNA(VLOOKUP(EY63,[1]Settings!$B$6:$D$45,IF(FD$4="Y",2,3),FALSE)+EZ63*IF(FD$4="Y",[1]Settings!$C$5,[1]Settings!$D$5)),0, VLOOKUP(EY63,[1]Settings!$B$6:$D$45,IF(FD$4="Y",2,3),FALSE)+EZ63*IF(FD$4="Y",[1]Settings!$C$5,[1]Settings!$D$5))</f>
        <v>0</v>
      </c>
      <c r="FB63" s="61">
        <f t="shared" ca="1" si="118"/>
        <v>0</v>
      </c>
      <c r="FC63" s="61">
        <f ca="1">FB63+OFFSET(FB63,0,-7)-DN63</f>
        <v>1.5873015873015872E-5</v>
      </c>
      <c r="FD63" s="62">
        <f t="shared" ca="1" si="63"/>
        <v>68</v>
      </c>
      <c r="FE63" s="63" t="str">
        <f>IF(FG63&gt;0,"+","")</f>
        <v/>
      </c>
      <c r="FF63" s="64">
        <f ca="1">VLOOKUP(OFFSET(FF63,0,-2),[1]Settings!$J$8:$K$27,2)</f>
        <v>0</v>
      </c>
      <c r="FG63" s="29"/>
      <c r="FH63" s="30"/>
      <c r="FI63" s="60">
        <f>IF(ISNA(VLOOKUP(FG63,[1]Settings!$B$6:$D$45,IF(FL$4="Y",2,3),FALSE)+FH63*IF(FL$4="Y",[1]Settings!$C$5,[1]Settings!$D$5)),0, VLOOKUP(FG63,[1]Settings!$B$6:$D$45,IF(FL$4="Y",2,3),FALSE)+FH63*IF(FL$4="Y",[1]Settings!$C$5,[1]Settings!$D$5))</f>
        <v>0</v>
      </c>
      <c r="FJ63" s="61">
        <f t="shared" ca="1" si="117"/>
        <v>0</v>
      </c>
      <c r="FK63" s="61">
        <f t="shared" ca="1" si="116"/>
        <v>1.5873015873015872E-5</v>
      </c>
      <c r="FL63" s="62">
        <f t="shared" ca="1" si="64"/>
        <v>66</v>
      </c>
      <c r="FM63" s="66" t="str">
        <f>IF(FO63&gt;0,"+","")</f>
        <v/>
      </c>
      <c r="FN63" s="64">
        <f ca="1">VLOOKUP(OFFSET(FN63,0,-2),[1]Settings!$J$8:$K$27,2)</f>
        <v>0</v>
      </c>
      <c r="FO63" s="29"/>
      <c r="FP63" s="30"/>
      <c r="FQ63" s="60">
        <f>IF(ISNA(VLOOKUP(FO63,[1]Settings!$B$6:$D$45,IF(FT$4="Y",2,3),FALSE)+FP63*IF(FT$4="Y",[1]Settings!$C$5,[1]Settings!$D$5)),0, VLOOKUP(FO63,[1]Settings!$B$6:$D$45,IF(FT$4="Y",2,3),FALSE)+FP63*IF(FT$4="Y",[1]Settings!$C$5,[1]Settings!$D$5))</f>
        <v>0</v>
      </c>
      <c r="FR63" s="61">
        <f t="shared" ca="1" si="65"/>
        <v>0</v>
      </c>
      <c r="FS63" s="61">
        <f t="shared" ca="1" si="92"/>
        <v>1.5873015873015872E-5</v>
      </c>
      <c r="FT63" s="62">
        <f t="shared" ca="1" si="66"/>
        <v>67</v>
      </c>
      <c r="FU63" s="67" t="str">
        <f>IF(FW63&gt;0,"+","")</f>
        <v/>
      </c>
      <c r="FV63" s="64">
        <f ca="1">VLOOKUP(OFFSET(FV63,0,-2),[1]Settings!$J$8:$K$27,2)</f>
        <v>0</v>
      </c>
      <c r="FW63" s="29"/>
      <c r="FX63" s="30"/>
      <c r="FY63" s="60">
        <f>IF(ISNA(VLOOKUP(FW63,[1]Settings!$B$6:$D$45,IF(GB$4="Y",2,3),FALSE)+FX63*IF(GB$4="Y",[1]Settings!$C$5,[1]Settings!$D$5)),0, VLOOKUP(FW63,[1]Settings!$B$6:$D$45,IF(GB$4="Y",2,3),FALSE)+FX63*IF(GB$4="Y",[1]Settings!$C$5,[1]Settings!$D$5))</f>
        <v>0</v>
      </c>
      <c r="FZ63" s="61">
        <f t="shared" si="93"/>
        <v>0</v>
      </c>
      <c r="GA63" s="61">
        <f t="shared" ca="1" si="94"/>
        <v>1.5873015873015872E-5</v>
      </c>
      <c r="GB63" s="62">
        <f t="shared" ca="1" si="67"/>
        <v>67</v>
      </c>
      <c r="GC63" s="67" t="str">
        <f>IF(GE63&gt;0,"+","")</f>
        <v/>
      </c>
      <c r="GD63" s="64">
        <f ca="1">VLOOKUP(OFFSET(GD63,0,-2),[1]Settings!$J$8:$K$27,2)</f>
        <v>0</v>
      </c>
      <c r="GE63" s="29"/>
      <c r="GF63" s="30"/>
      <c r="GG63" s="60">
        <f>IF(ISNA(VLOOKUP(GE63,[1]Settings!$B$6:$D$45,IF(GJ$4="Y",2,3),FALSE)+GF63*IF(GJ$4="Y",[1]Settings!$C$5,[1]Settings!$D$5)),0, VLOOKUP(GE63,[1]Settings!$B$6:$D$45,IF(GJ$4="Y",2,3),FALSE)+GF63*IF(GJ$4="Y",[1]Settings!$C$5,[1]Settings!$D$5))</f>
        <v>0</v>
      </c>
      <c r="GH63" s="61">
        <f t="shared" si="95"/>
        <v>0</v>
      </c>
      <c r="GI63" s="61">
        <f t="shared" ca="1" si="96"/>
        <v>1.5873015873015872E-5</v>
      </c>
      <c r="GJ63" s="62">
        <f t="shared" ca="1" si="68"/>
        <v>67</v>
      </c>
      <c r="GK63" s="67" t="str">
        <f>IF(GM63&gt;0,"+","")</f>
        <v/>
      </c>
      <c r="GL63" s="64">
        <f ca="1">VLOOKUP(OFFSET(GL63,0,-2),[1]Settings!$J$8:$K$27,2)</f>
        <v>0</v>
      </c>
      <c r="GM63" s="29"/>
      <c r="GN63" s="30"/>
      <c r="GO63" s="60">
        <f>IF(ISNA(VLOOKUP(GM63,[1]Settings!$B$6:$D$45,IF(GR$4="Y",2,3),FALSE)+GN63*IF(GR$4="Y",[1]Settings!$C$5,[1]Settings!$D$5)),0, VLOOKUP(GM63,[1]Settings!$B$6:$D$45,IF(GR$4="Y",2,3),FALSE)+GN63*IF(GR$4="Y",[1]Settings!$C$5,[1]Settings!$D$5))</f>
        <v>0</v>
      </c>
      <c r="GP63" s="61">
        <f>GO63*GR$7</f>
        <v>0</v>
      </c>
      <c r="GQ63" s="61">
        <f t="shared" ca="1" si="98"/>
        <v>1.5873015873015872E-5</v>
      </c>
      <c r="GR63" s="62">
        <f t="shared" ca="1" si="69"/>
        <v>66</v>
      </c>
      <c r="GS63" s="67" t="str">
        <f>IF(GU63&gt;0,"+","")</f>
        <v/>
      </c>
      <c r="GT63" s="64">
        <f ca="1">VLOOKUP(OFFSET(GT63,0,-2),[1]Settings!$J$8:$K$27,2)</f>
        <v>0</v>
      </c>
      <c r="GU63" s="29"/>
      <c r="GV63" s="30"/>
      <c r="GW63" s="60">
        <f>IF(ISNA(VLOOKUP(GU63,[1]Settings!$B$6:$D$45,IF(GZ$4="Y",2,3),FALSE)+GV63*IF(GZ$4="Y",[1]Settings!$C$5,[1]Settings!$D$5)),0, VLOOKUP(GU63,[1]Settings!$B$6:$D$45,IF(GZ$4="Y",2,3),FALSE)+GV63*IF(GZ$4="Y",[1]Settings!$C$5,[1]Settings!$D$5))</f>
        <v>0</v>
      </c>
      <c r="GX63" s="61">
        <f>GW63*GZ$7</f>
        <v>0</v>
      </c>
      <c r="GY63" s="61">
        <f t="shared" ca="1" si="100"/>
        <v>1.5873015873015872E-5</v>
      </c>
      <c r="GZ63" s="65">
        <f t="shared" ca="1" si="70"/>
        <v>68</v>
      </c>
      <c r="HA63" s="66"/>
      <c r="HB63" s="64"/>
      <c r="HC63" s="29"/>
      <c r="HD63" s="30"/>
      <c r="HE63" s="60">
        <f>IF(ISNA(VLOOKUP(HC63,[1]Settings!$B$6:$D$45,IF(HH$4="Y",2,3),FALSE)+HD63*IF(HH$4="Y",[1]Settings!$C$5,[1]Settings!$D$5)),0, VLOOKUP(HC63,[1]Settings!$B$6:$D$45,IF(HH$4="Y",2,3),FALSE)+HD63*IF(HH$4="Y",[1]Settings!$C$5,[1]Settings!$D$5))</f>
        <v>0</v>
      </c>
      <c r="HF63" s="61">
        <f t="shared" si="71"/>
        <v>0</v>
      </c>
      <c r="HG63" s="61">
        <f t="shared" ca="1" si="101"/>
        <v>1.5873015873015872E-5</v>
      </c>
      <c r="HH63" s="62">
        <f t="shared" ca="1" si="72"/>
        <v>66</v>
      </c>
      <c r="HI63" s="67"/>
      <c r="HJ63" s="64"/>
      <c r="HK63" s="29"/>
      <c r="HL63" s="30"/>
      <c r="HM63" s="60">
        <f>IF(ISNA(VLOOKUP(HK63,[1]Settings!$B$6:$D$45,IF(HP$4="Y",2,3),FALSE)+HL63*IF(HP$4="Y",[1]Settings!$C$5,[1]Settings!$D$5)),0, VLOOKUP(HK63,[1]Settings!$B$6:$D$45,IF(HP$4="Y",2,3),FALSE)+HL63*IF(HP$4="Y",[1]Settings!$C$5,[1]Settings!$D$5))</f>
        <v>0</v>
      </c>
      <c r="HN63" s="61">
        <f t="shared" si="73"/>
        <v>0</v>
      </c>
      <c r="HO63" s="61">
        <f t="shared" ca="1" si="102"/>
        <v>1.5873015873015872E-5</v>
      </c>
      <c r="HP63" s="62">
        <f t="shared" ca="1" si="74"/>
        <v>66</v>
      </c>
      <c r="HQ63" s="67"/>
      <c r="HR63" s="64"/>
      <c r="HS63" s="29"/>
      <c r="HT63" s="30"/>
      <c r="HU63" s="60">
        <f>IF(ISNA(VLOOKUP(HS63,[1]Settings!$B$6:$D$45,IF(HX$4="Y",2,3),FALSE)+HT63*IF(HX$4="Y",[1]Settings!$C$5,[1]Settings!$D$5)),0, VLOOKUP(HS63,[1]Settings!$B$6:$D$45,IF(HX$4="Y",2,3),FALSE)+HT63*IF(HX$4="Y",[1]Settings!$C$5,[1]Settings!$D$5))</f>
        <v>0</v>
      </c>
      <c r="HV63" s="61">
        <f>HU63*HX$7</f>
        <v>0</v>
      </c>
      <c r="HW63" s="61">
        <f t="shared" ca="1" si="103"/>
        <v>1.5873015873015872E-5</v>
      </c>
      <c r="HX63" s="62">
        <f t="shared" ca="1" si="76"/>
        <v>67</v>
      </c>
      <c r="HY63" s="67"/>
      <c r="HZ63" s="64"/>
      <c r="IA63" s="29">
        <v>14</v>
      </c>
      <c r="IB63" s="30"/>
      <c r="IC63" s="60">
        <f>IF(ISNA(VLOOKUP(IA63,[1]Settings!$B$6:$D$45,IF(IF$4="Y",2,3),FALSE)+IB63*IF(IF$4="Y",[1]Settings!$C$5,[1]Settings!$D$5)),0, VLOOKUP(IA63,[1]Settings!$B$6:$D$45,IF(IF$4="Y",2,3),FALSE)+IB63*IF(IF$4="Y",[1]Settings!$C$5,[1]Settings!$D$5))</f>
        <v>7</v>
      </c>
      <c r="ID63" s="61">
        <f>IC63*IF$7</f>
        <v>7</v>
      </c>
      <c r="IE63" s="61">
        <f t="shared" ca="1" si="104"/>
        <v>7.0000158730158732</v>
      </c>
      <c r="IF63" s="62">
        <f t="shared" ca="1" si="78"/>
        <v>31</v>
      </c>
      <c r="IG63" s="66"/>
      <c r="IH63" s="64"/>
      <c r="II63" s="29"/>
      <c r="IJ63" s="30"/>
      <c r="IK63" s="60">
        <f>IF(ISNA(VLOOKUP(II63,[1]Settings!$B$6:$D$45,IF(IN$4="Y",2,3),FALSE)+IJ63*IF(IN$4="Y",[1]Settings!$C$5,[1]Settings!$D$5)),0, VLOOKUP(II63,[1]Settings!$B$6:$D$45,IF(IN$4="Y",2,3),FALSE)+IJ63*IF(IN$4="Y",[1]Settings!$C$5,[1]Settings!$D$5))</f>
        <v>0</v>
      </c>
      <c r="IL63" s="61">
        <f t="shared" si="125"/>
        <v>0</v>
      </c>
      <c r="IM63" s="61">
        <f t="shared" ca="1" si="105"/>
        <v>7.0000158730158732</v>
      </c>
      <c r="IN63" s="62">
        <f t="shared" ca="1" si="80"/>
        <v>29</v>
      </c>
      <c r="IO63" s="67"/>
      <c r="IP63" s="64"/>
      <c r="IQ63" s="29"/>
      <c r="IR63" s="30"/>
      <c r="IS63" s="60">
        <f>IF(ISNA(VLOOKUP(IQ63,[1]Settings!$B$6:$D$45,IF(IV$4="Y",2,3),FALSE)+IR63*IF(IV$4="Y",[1]Settings!$C$5,[1]Settings!$D$5)),0, VLOOKUP(IQ63,[1]Settings!$B$6:$D$45,IF(IV$4="Y",2,3),FALSE)+IR63*IF(IV$4="Y",[1]Settings!$C$5,[1]Settings!$D$5))</f>
        <v>0</v>
      </c>
      <c r="IT63" s="61">
        <f t="shared" si="81"/>
        <v>0</v>
      </c>
      <c r="IU63" s="61">
        <f t="shared" ca="1" si="106"/>
        <v>7.0000158730158732</v>
      </c>
      <c r="IV63" s="62">
        <f t="shared" ca="1" si="82"/>
        <v>29</v>
      </c>
      <c r="IW63" s="67"/>
      <c r="IX63" s="64"/>
      <c r="IY63" s="29">
        <v>13</v>
      </c>
      <c r="IZ63" s="30"/>
      <c r="JA63" s="60">
        <f>IF(ISNA(VLOOKUP(IY63,[1]Settings!$B$6:$D$45,IF(JD$4="Y",2,3),FALSE)+IZ63*IF(JD$4="Y",[1]Settings!$C$5,[1]Settings!$D$5)),0, VLOOKUP(IY63,[1]Settings!$B$6:$D$45,IF(JD$4="Y",2,3),FALSE)+IZ63*IF(JD$4="Y",[1]Settings!$C$5,[1]Settings!$D$5))</f>
        <v>8</v>
      </c>
      <c r="JB63" s="61">
        <f>JA63*JD$7</f>
        <v>8</v>
      </c>
      <c r="JC63" s="61">
        <f t="shared" ca="1" si="107"/>
        <v>15.000015873015872</v>
      </c>
      <c r="JD63" s="62">
        <f t="shared" ca="1" si="84"/>
        <v>23</v>
      </c>
      <c r="JE63" s="67"/>
      <c r="JF63" s="64"/>
      <c r="JG63" s="29">
        <v>7</v>
      </c>
      <c r="JH63" s="30"/>
      <c r="JI63" s="60">
        <f>IF(ISNA(VLOOKUP(JG63,[1]Settings!$B$6:$D$45,IF(JL$4="Y",2,3),FALSE)+JH63*IF(JL$4="Y",[1]Settings!$C$5,[1]Settings!$D$5)),0, VLOOKUP(JG63,[1]Settings!$B$6:$D$45,IF(JL$4="Y",2,3),FALSE)+JH63*IF(JL$4="Y",[1]Settings!$C$5,[1]Settings!$D$5))</f>
        <v>14</v>
      </c>
      <c r="JJ63" s="61">
        <f>JI63*JL$7</f>
        <v>14</v>
      </c>
      <c r="JK63" s="61">
        <f t="shared" ca="1" si="108"/>
        <v>22.000015873015872</v>
      </c>
      <c r="JL63" s="62">
        <f t="shared" ca="1" si="86"/>
        <v>14</v>
      </c>
    </row>
    <row r="64" spans="1:272">
      <c r="A64" s="59" t="s">
        <v>143</v>
      </c>
      <c r="B64" s="59"/>
      <c r="C64" s="28">
        <v>15</v>
      </c>
      <c r="D64" s="30"/>
      <c r="E64" s="60">
        <f>IF(ISNA(VLOOKUP(C64,[1]Settings!$B$6:$D$45,IF(H$4="Y",2,3),FALSE)+D64*IF(H$4="Y",[1]Settings!$C$5,[1]Settings!$D$5)),0, VLOOKUP(C64,[1]Settings!$B$6:$D$45,IF(H$4="Y",2,3),FALSE)+D64*IF(H$4="Y",[1]Settings!$C$5,[1]Settings!$D$5))</f>
        <v>6</v>
      </c>
      <c r="F64" s="61">
        <f t="shared" si="0"/>
        <v>3.5999999999999996</v>
      </c>
      <c r="G64" s="61">
        <f t="shared" si="1"/>
        <v>3.6000156249999997</v>
      </c>
      <c r="H64" s="62">
        <f t="shared" si="2"/>
        <v>15</v>
      </c>
      <c r="I64" s="63" t="str">
        <f t="shared" si="3"/>
        <v/>
      </c>
      <c r="J64" s="64">
        <f ca="1">VLOOKUP(OFFSET(J64,0,-2),[1]Settings!$F$8:$G$27,2)</f>
        <v>0</v>
      </c>
      <c r="L64" s="30"/>
      <c r="M64" s="60">
        <f>IF(ISNA(VLOOKUP(K64,[1]Settings!$B$6:$D$45,IF(P$4="Y",2,3),FALSE)+L64*IF(P$4="Y",[1]Settings!$C$5,[1]Settings!$D$5)),0, VLOOKUP(K64,[1]Settings!$B$6:$D$45,IF(P$4="Y",2,3),FALSE)+L64*IF(P$4="Y",[1]Settings!$C$5,[1]Settings!$D$5))</f>
        <v>0</v>
      </c>
      <c r="N64" s="61">
        <f t="shared" si="4"/>
        <v>0</v>
      </c>
      <c r="O64" s="61">
        <f t="shared" ca="1" si="5"/>
        <v>3.6000156249999997</v>
      </c>
      <c r="P64" s="62">
        <f t="shared" ca="1" si="6"/>
        <v>17</v>
      </c>
      <c r="Q64" s="63" t="str">
        <f t="shared" si="7"/>
        <v/>
      </c>
      <c r="R64" s="64">
        <f ca="1">VLOOKUP(OFFSET(R64,0,-2),[1]Settings!$F$8:$G$27,2)</f>
        <v>0</v>
      </c>
      <c r="T64" s="30"/>
      <c r="U64" s="60">
        <f>IF(ISNA(VLOOKUP(S64,[1]Settings!$B$6:$D$45,IF(X$4="Y",2,3),FALSE)+T64*IF(X$4="Y",[1]Settings!$C$5,[1]Settings!$D$5)),0, VLOOKUP(S64,[1]Settings!$B$6:$D$45,IF(X$4="Y",2,3),FALSE)+T64*IF(X$4="Y",[1]Settings!$C$5,[1]Settings!$D$5))</f>
        <v>0</v>
      </c>
      <c r="V64" s="61">
        <f t="shared" si="8"/>
        <v>0</v>
      </c>
      <c r="W64" s="61">
        <f t="shared" ca="1" si="9"/>
        <v>3.6000156249999997</v>
      </c>
      <c r="X64" s="62">
        <f t="shared" ca="1" si="10"/>
        <v>19</v>
      </c>
      <c r="Y64" s="63" t="str">
        <f t="shared" si="11"/>
        <v/>
      </c>
      <c r="Z64" s="64">
        <f ca="1">VLOOKUP(OFFSET(Z64,0,-2),[1]Settings!$F$8:$G$27,2)</f>
        <v>0</v>
      </c>
      <c r="AB64" s="30"/>
      <c r="AC64" s="60">
        <f>IF(ISNA(VLOOKUP(AA64,[1]Settings!$B$6:$D$45,IF(AF$4="Y",2,3),FALSE)+AB64*IF(AF$4="Y",[1]Settings!$C$5,[1]Settings!$D$5)),0, VLOOKUP(AA64,[1]Settings!$B$6:$D$45,IF(AF$4="Y",2,3),FALSE)+AB64*IF(AF$4="Y",[1]Settings!$C$5,[1]Settings!$D$5))</f>
        <v>0</v>
      </c>
      <c r="AD64" s="61">
        <f t="shared" si="12"/>
        <v>0</v>
      </c>
      <c r="AE64" s="61">
        <f t="shared" ca="1" si="13"/>
        <v>3.6000156249999997</v>
      </c>
      <c r="AF64" s="62">
        <f t="shared" ca="1" si="14"/>
        <v>19</v>
      </c>
      <c r="AG64" s="63" t="str">
        <f t="shared" si="15"/>
        <v/>
      </c>
      <c r="AH64" s="64">
        <f ca="1">VLOOKUP(OFFSET(AH64,0,-2),[1]Settings!$F$8:$G$27,2)</f>
        <v>0</v>
      </c>
      <c r="AJ64" s="30"/>
      <c r="AK64" s="60">
        <f>IF(ISNA(VLOOKUP(AI64,[1]Settings!$B$6:$D$45,IF(AN$4="Y",2,3),FALSE)+AJ64*IF(AN$4="Y",[1]Settings!$C$5,[1]Settings!$D$5)),0, VLOOKUP(AI64,[1]Settings!$B$6:$D$45,IF(AN$4="Y",2,3),FALSE)+AJ64*IF(AN$4="Y",[1]Settings!$C$5,[1]Settings!$D$5))</f>
        <v>0</v>
      </c>
      <c r="AL64" s="61">
        <f t="shared" si="16"/>
        <v>0</v>
      </c>
      <c r="AM64" s="61">
        <f t="shared" ca="1" si="17"/>
        <v>3.6000156249999997</v>
      </c>
      <c r="AN64" s="62">
        <f t="shared" ca="1" si="18"/>
        <v>20</v>
      </c>
      <c r="AO64" s="63" t="str">
        <f t="shared" si="19"/>
        <v/>
      </c>
      <c r="AP64" s="64">
        <f ca="1">VLOOKUP(OFFSET(AP64,0,-2),[1]Settings!$F$8:$G$27,2)</f>
        <v>0</v>
      </c>
      <c r="AR64" s="30"/>
      <c r="AS64" s="60">
        <f>IF(ISNA(VLOOKUP(AQ64,[1]Settings!$B$6:$D$45,IF(AV$4="Y",2,3),FALSE)+AR64*IF(AV$4="Y",[1]Settings!$C$5,[1]Settings!$D$5)),0, VLOOKUP(AQ64,[1]Settings!$B$6:$D$45,IF(AV$4="Y",2,3),FALSE)+AR64*IF(AV$4="Y",[1]Settings!$C$5,[1]Settings!$D$5))</f>
        <v>0</v>
      </c>
      <c r="AT64" s="61">
        <f t="shared" si="20"/>
        <v>0</v>
      </c>
      <c r="AU64" s="61">
        <f t="shared" ca="1" si="21"/>
        <v>3.6000156249999997</v>
      </c>
      <c r="AV64" s="62">
        <f t="shared" ca="1" si="22"/>
        <v>20</v>
      </c>
      <c r="AW64" s="63" t="str">
        <f t="shared" si="23"/>
        <v/>
      </c>
      <c r="AX64" s="64">
        <f ca="1">VLOOKUP(OFFSET(AX64,0,-2),[1]Settings!$F$8:$G$27,2)</f>
        <v>0</v>
      </c>
      <c r="AZ64" s="30"/>
      <c r="BA64" s="60">
        <f>IF(ISNA(VLOOKUP(AY64,[1]Settings!$B$6:$D$45,IF(BD$4="Y",2,3),FALSE)+AZ64*IF(BD$4="Y",[1]Settings!$C$5,[1]Settings!$D$5)),0, VLOOKUP(AY64,[1]Settings!$B$6:$D$45,IF(BD$4="Y",2,3),FALSE)+AZ64*IF(BD$4="Y",[1]Settings!$C$5,[1]Settings!$D$5))</f>
        <v>0</v>
      </c>
      <c r="BB64" s="61">
        <f t="shared" si="24"/>
        <v>0</v>
      </c>
      <c r="BC64" s="61">
        <f t="shared" ca="1" si="25"/>
        <v>3.6000156249999997</v>
      </c>
      <c r="BD64" s="62">
        <f t="shared" ca="1" si="26"/>
        <v>21</v>
      </c>
      <c r="BE64" s="63" t="str">
        <f t="shared" si="27"/>
        <v/>
      </c>
      <c r="BF64" s="64">
        <f ca="1">VLOOKUP(OFFSET(BF64,0,-2),[1]Settings!$F$8:$G$27,2)</f>
        <v>0</v>
      </c>
      <c r="BH64" s="30"/>
      <c r="BI64" s="60">
        <f>IF(ISNA(VLOOKUP(BG64,[1]Settings!$B$6:$D$45,IF(BL$4="Y",2,3),FALSE)+BH64*IF(BL$4="Y",[1]Settings!$C$5,[1]Settings!$D$5)),0, VLOOKUP(BG64,[1]Settings!$B$6:$D$45,IF(BL$4="Y",2,3),FALSE)+BH64*IF(BL$4="Y",[1]Settings!$C$5,[1]Settings!$D$5))</f>
        <v>0</v>
      </c>
      <c r="BJ64" s="61">
        <f t="shared" si="28"/>
        <v>0</v>
      </c>
      <c r="BK64" s="61">
        <f t="shared" ca="1" si="29"/>
        <v>3.6000156249999997</v>
      </c>
      <c r="BL64" s="62">
        <f t="shared" ca="1" si="30"/>
        <v>22</v>
      </c>
      <c r="BM64" s="63" t="str">
        <f t="shared" si="31"/>
        <v/>
      </c>
      <c r="BN64" s="64">
        <f ca="1">VLOOKUP(OFFSET(BN64,0,-2),[1]Settings!$F$8:$G$27,2)</f>
        <v>0</v>
      </c>
      <c r="BP64" s="30"/>
      <c r="BQ64" s="60">
        <f>IF(ISNA(VLOOKUP(BO64,[1]Settings!$B$6:$D$45,IF(BT$4="Y",2,3),FALSE)+BP64*IF(BT$4="Y",[1]Settings!$C$5,[1]Settings!$D$5)),0, VLOOKUP(BO64,[1]Settings!$B$6:$D$45,IF(BT$4="Y",2,3),FALSE)+BP64*IF(BT$4="Y",[1]Settings!$C$5,[1]Settings!$D$5))</f>
        <v>0</v>
      </c>
      <c r="BR64" s="61">
        <f t="shared" si="32"/>
        <v>0</v>
      </c>
      <c r="BS64" s="61">
        <f t="shared" ca="1" si="33"/>
        <v>3.6000156249999997</v>
      </c>
      <c r="BT64" s="62">
        <f t="shared" ca="1" si="34"/>
        <v>22</v>
      </c>
      <c r="BU64" s="63" t="str">
        <f t="shared" si="35"/>
        <v/>
      </c>
      <c r="BV64" s="64">
        <f ca="1">VLOOKUP(OFFSET(BV64,0,-2),[1]Settings!$F$8:$G$27,2)</f>
        <v>0</v>
      </c>
      <c r="BX64" s="30"/>
      <c r="BY64" s="60">
        <f>IF(ISNA(VLOOKUP(BW64,[1]Settings!$B$6:$D$45,IF(CB$4="Y",2,3),FALSE)+BX64*IF(CB$4="Y",[1]Settings!$C$5,[1]Settings!$D$5)),0, VLOOKUP(BW64,[1]Settings!$B$6:$D$45,IF(CB$4="Y",2,3),FALSE)+BX64*IF(CB$4="Y",[1]Settings!$C$5,[1]Settings!$D$5))</f>
        <v>0</v>
      </c>
      <c r="BZ64" s="61">
        <f t="shared" si="36"/>
        <v>0</v>
      </c>
      <c r="CA64" s="61">
        <f t="shared" ca="1" si="37"/>
        <v>3.6000156249999997</v>
      </c>
      <c r="CB64" s="62">
        <f t="shared" ca="1" si="38"/>
        <v>26</v>
      </c>
      <c r="CC64" s="63" t="str">
        <f t="shared" si="39"/>
        <v>+</v>
      </c>
      <c r="CD64" s="64">
        <f ca="1">VLOOKUP(OFFSET(CD64,0,-2),[1]Settings!$F$8:$G$27,2)</f>
        <v>0</v>
      </c>
      <c r="CE64" s="29">
        <v>10</v>
      </c>
      <c r="CF64" s="30"/>
      <c r="CG64" s="60">
        <f>IF(ISNA(VLOOKUP(CE64,[1]Settings!$B$6:$D$45,IF(CJ$4="Y",2,3),FALSE)+CF64*IF(CJ$4="Y",[1]Settings!$C$5,[1]Settings!$D$5)),0, VLOOKUP(CE64,[1]Settings!$B$6:$D$45,IF(CJ$4="Y",2,3),FALSE)+CF64*IF(CJ$4="Y",[1]Settings!$C$5,[1]Settings!$D$5))</f>
        <v>11</v>
      </c>
      <c r="CH64" s="61">
        <f t="shared" si="40"/>
        <v>5.7200000000000006</v>
      </c>
      <c r="CI64" s="61">
        <f t="shared" ca="1" si="41"/>
        <v>9.3200156249999999</v>
      </c>
      <c r="CJ64" s="65">
        <f t="shared" ca="1" si="42"/>
        <v>17</v>
      </c>
      <c r="CK64" s="66" t="str">
        <f t="shared" si="131"/>
        <v/>
      </c>
      <c r="CL64" s="64">
        <f ca="1">VLOOKUP(OFFSET(CL64,0,-2),[1]Settings!$J$8:$K$27,2)</f>
        <v>0</v>
      </c>
      <c r="CN64" s="30"/>
      <c r="CO64" s="60">
        <f>IF(ISNA(VLOOKUP(CM64,[1]Settings!$B$6:$D$45,IF(CR$4="Y",2,3),FALSE)+CN64*IF(CR$4="Y",[1]Settings!$C$5,[1]Settings!$D$5)),0, VLOOKUP(CM64,[1]Settings!$B$6:$D$45,IF(CR$4="Y",2,3),FALSE)+CN64*IF(CR$4="Y",[1]Settings!$C$5,[1]Settings!$D$5))</f>
        <v>0</v>
      </c>
      <c r="CP64" s="61">
        <f t="shared" ca="1" si="43"/>
        <v>0</v>
      </c>
      <c r="CQ64" s="61">
        <f t="shared" ca="1" si="44"/>
        <v>9.3200156249999999</v>
      </c>
      <c r="CR64" s="65">
        <f t="shared" ca="1" si="45"/>
        <v>20</v>
      </c>
      <c r="CS64" s="63" t="s">
        <v>93</v>
      </c>
      <c r="CT64" s="64">
        <f ca="1">VLOOKUP(OFFSET(CT64,0,-2),[1]Settings!$J$8:$K$27,2)</f>
        <v>0</v>
      </c>
      <c r="CU64" s="29">
        <v>5</v>
      </c>
      <c r="CV64" s="30"/>
      <c r="CW64" s="60">
        <f>IF(ISNA(VLOOKUP(CU64,[1]Settings!$B$6:$D$45,IF(CZ$4="Y",2,3),FALSE)+CV64*IF(CZ$4="Y",[1]Settings!$C$5,[1]Settings!$D$5)),0, VLOOKUP(CU64,[1]Settings!$B$6:$D$45,IF(CZ$4="Y",2,3),FALSE)+CV64*IF(CZ$4="Y",[1]Settings!$C$5,[1]Settings!$D$5))</f>
        <v>16</v>
      </c>
      <c r="CX64" s="61">
        <f t="shared" ca="1" si="46"/>
        <v>11.520000000000001</v>
      </c>
      <c r="CY64" s="61">
        <f t="shared" ca="1" si="47"/>
        <v>17.240015624999998</v>
      </c>
      <c r="CZ64" s="62">
        <f t="shared" ca="1" si="48"/>
        <v>12</v>
      </c>
      <c r="DA64" s="63" t="s">
        <v>93</v>
      </c>
      <c r="DB64" s="64">
        <f ca="1">VLOOKUP(OFFSET(DB64,0,-2),[1]Settings!$J$8:$K$27,2)</f>
        <v>0.05</v>
      </c>
      <c r="DC64" s="29">
        <v>5</v>
      </c>
      <c r="DD64" s="30"/>
      <c r="DE64" s="60">
        <f>IF(ISNA(VLOOKUP(DC64,[1]Settings!$B$6:$D$45,IF(DH$4="Y",2,3),FALSE)+DD64*IF(DH$4="Y",[1]Settings!$C$5,[1]Settings!$D$5)),0, VLOOKUP(DC64,[1]Settings!$B$6:$D$45,IF(DH$4="Y",2,3),FALSE)+DD64*IF(DH$4="Y",[1]Settings!$C$5,[1]Settings!$D$5))</f>
        <v>16</v>
      </c>
      <c r="DF64" s="61">
        <f t="shared" ca="1" si="49"/>
        <v>10.399999999999999</v>
      </c>
      <c r="DG64" s="61">
        <f t="shared" ca="1" si="50"/>
        <v>27.640015624999997</v>
      </c>
      <c r="DH64" s="62">
        <f t="shared" ca="1" si="51"/>
        <v>8</v>
      </c>
      <c r="DI64" s="63" t="s">
        <v>93</v>
      </c>
      <c r="DJ64" s="64">
        <f ca="1">VLOOKUP(OFFSET(DJ64,0,-2),[1]Settings!$J$8:$K$27,2)</f>
        <v>0.05</v>
      </c>
      <c r="DK64" s="29">
        <v>15</v>
      </c>
      <c r="DL64" s="30"/>
      <c r="DM64" s="60">
        <f>IF(ISNA(VLOOKUP(DK64,[1]Settings!$B$6:$D$45,IF(DP$4="Y",2,3),FALSE)+DL64*IF(DP$4="Y",[1]Settings!$C$5,[1]Settings!$D$5)),0, VLOOKUP(DK64,[1]Settings!$B$6:$D$45,IF(DP$4="Y",2,3),FALSE)+DL64*IF(DP$4="Y",[1]Settings!$C$5,[1]Settings!$D$5))</f>
        <v>6</v>
      </c>
      <c r="DN64" s="61">
        <f t="shared" ca="1" si="52"/>
        <v>4.0199999999999996</v>
      </c>
      <c r="DO64" s="61">
        <f t="shared" ca="1" si="53"/>
        <v>31.660015624999996</v>
      </c>
      <c r="DP64" s="62">
        <f t="shared" ca="1" si="54"/>
        <v>8</v>
      </c>
      <c r="DQ64" s="63"/>
      <c r="DR64" s="64">
        <f ca="1">VLOOKUP(OFFSET(DR64,0,-2),[1]Settings!$J$8:$K$27,2)</f>
        <v>0.05</v>
      </c>
      <c r="DS64" s="29"/>
      <c r="DT64" s="30"/>
      <c r="DU64" s="60">
        <f>IF(ISNA(VLOOKUP(DS64,[1]Settings!$B$6:$D$45,IF(DX$4="Y",2,3),FALSE)+DT64*IF(DX$4="Y",[1]Settings!$C$5,[1]Settings!$D$5)),0, VLOOKUP(DS64,[1]Settings!$B$6:$D$45,IF(DX$4="Y",2,3),FALSE)+DT64*IF(DX$4="Y",[1]Settings!$C$5,[1]Settings!$D$5))</f>
        <v>0</v>
      </c>
      <c r="DV64" s="61">
        <f t="shared" ca="1" si="55"/>
        <v>0</v>
      </c>
      <c r="DW64" s="61">
        <f t="shared" ca="1" si="87"/>
        <v>31.660015624999996</v>
      </c>
      <c r="DX64" s="62">
        <f t="shared" ca="1" si="56"/>
        <v>10</v>
      </c>
      <c r="DY64" s="63" t="s">
        <v>93</v>
      </c>
      <c r="DZ64" s="64">
        <f ca="1">VLOOKUP(OFFSET(DZ64,0,-2),[1]Settings!$J$8:$K$27,2)</f>
        <v>0.05</v>
      </c>
      <c r="EA64" s="29"/>
      <c r="EB64" s="30"/>
      <c r="EC64" s="60">
        <f>IF(ISNA(VLOOKUP(EA64,[1]Settings!$B$6:$D$45,IF(EF$4="Y",2,3),FALSE)+EB64*IF(EF$4="Y",[1]Settings!$C$5,[1]Settings!$D$5)),0, VLOOKUP(EA64,[1]Settings!$B$6:$D$45,IF(EF$4="Y",2,3),FALSE)+EB64*IF(EF$4="Y",[1]Settings!$C$5,[1]Settings!$D$5))</f>
        <v>0</v>
      </c>
      <c r="ED64" s="61">
        <f t="shared" ca="1" si="88"/>
        <v>0</v>
      </c>
      <c r="EE64" s="61">
        <f t="shared" ca="1" si="57"/>
        <v>25.940015624999994</v>
      </c>
      <c r="EF64" s="65">
        <f t="shared" ca="1" si="58"/>
        <v>12</v>
      </c>
      <c r="EG64" s="66" t="s">
        <v>93</v>
      </c>
      <c r="EH64" s="64">
        <f ca="1">VLOOKUP(OFFSET(EH64,0,-2),[1]Settings!$J$8:$K$27,2)</f>
        <v>0.05</v>
      </c>
      <c r="EI64" s="29">
        <v>15</v>
      </c>
      <c r="EJ64" s="30"/>
      <c r="EK64" s="60">
        <f>IF(ISNA(VLOOKUP(EI64,[1]Settings!$B$6:$D$45,IF(EN$4="Y",2,3),FALSE)+EJ64*IF(EN$4="Y",[1]Settings!$C$5,[1]Settings!$D$5)),0, VLOOKUP(EI64,[1]Settings!$B$6:$D$45,IF(EN$4="Y",2,3),FALSE)+EJ64*IF(EN$4="Y",[1]Settings!$C$5,[1]Settings!$D$5))</f>
        <v>6</v>
      </c>
      <c r="EL64" s="61">
        <f t="shared" ca="1" si="89"/>
        <v>5.0999999999999996</v>
      </c>
      <c r="EM64" s="61">
        <f t="shared" ca="1" si="115"/>
        <v>19.520015624999992</v>
      </c>
      <c r="EN64" s="65">
        <f t="shared" ca="1" si="59"/>
        <v>14</v>
      </c>
      <c r="EO64" s="63" t="s">
        <v>93</v>
      </c>
      <c r="EP64" s="64">
        <f ca="1">VLOOKUP(OFFSET(EP64,0,-2),[1]Settings!$J$8:$K$27,2)</f>
        <v>0.04</v>
      </c>
      <c r="EQ64" s="29">
        <v>18</v>
      </c>
      <c r="ER64" s="30"/>
      <c r="ES64" s="60">
        <f>IF(ISNA(VLOOKUP(EQ64,[1]Settings!$B$6:$D$45,IF(EV$4="Y",2,3),FALSE)+ER64*IF(EV$4="Y",[1]Settings!$C$5,[1]Settings!$D$5)),0, VLOOKUP(EQ64,[1]Settings!$B$6:$D$45,IF(EV$4="Y",2,3),FALSE)+ER64*IF(EV$4="Y",[1]Settings!$C$5,[1]Settings!$D$5))</f>
        <v>3</v>
      </c>
      <c r="ET64" s="61">
        <f ca="1">ES64*EV$7</f>
        <v>2.46</v>
      </c>
      <c r="EU64" s="61">
        <f t="shared" ca="1" si="90"/>
        <v>11.580015624999994</v>
      </c>
      <c r="EV64" s="62">
        <f t="shared" ca="1" si="61"/>
        <v>25</v>
      </c>
      <c r="EW64" s="63"/>
      <c r="EX64" s="64">
        <f ca="1">VLOOKUP(OFFSET(EX64,0,-2),[1]Settings!$J$8:$K$27,2)</f>
        <v>0</v>
      </c>
      <c r="EY64" s="29">
        <v>14</v>
      </c>
      <c r="EZ64" s="30"/>
      <c r="FA64" s="60">
        <f>IF(ISNA(VLOOKUP(EY64,[1]Settings!$B$6:$D$45,IF(FD$4="Y",2,3),FALSE)+EZ64*IF(FD$4="Y",[1]Settings!$C$5,[1]Settings!$D$5)),0, VLOOKUP(EY64,[1]Settings!$B$6:$D$45,IF(FD$4="Y",2,3),FALSE)+EZ64*IF(FD$4="Y",[1]Settings!$C$5,[1]Settings!$D$5))</f>
        <v>7</v>
      </c>
      <c r="FB64" s="61">
        <f ca="1">FA64*FD$7</f>
        <v>7.0000000000000018</v>
      </c>
      <c r="FC64" s="61">
        <f t="shared" ca="1" si="167"/>
        <v>14.560015624999995</v>
      </c>
      <c r="FD64" s="62">
        <f t="shared" ca="1" si="63"/>
        <v>20</v>
      </c>
      <c r="FE64" s="63"/>
      <c r="FF64" s="64">
        <f ca="1">VLOOKUP(OFFSET(FF64,0,-2),[1]Settings!$J$8:$K$27,2)</f>
        <v>0</v>
      </c>
      <c r="FG64" s="29">
        <v>6</v>
      </c>
      <c r="FH64" s="30">
        <v>1</v>
      </c>
      <c r="FI64" s="60">
        <f>IF(ISNA(VLOOKUP(FG64,[1]Settings!$B$6:$D$45,IF(FL$4="Y",2,3),FALSE)+FH64*IF(FL$4="Y",[1]Settings!$C$5,[1]Settings!$D$5)),0, VLOOKUP(FG64,[1]Settings!$B$6:$D$45,IF(FL$4="Y",2,3),FALSE)+FH64*IF(FL$4="Y",[1]Settings!$C$5,[1]Settings!$D$5))</f>
        <v>16</v>
      </c>
      <c r="FJ64" s="61">
        <f t="shared" ca="1" si="117"/>
        <v>13.44</v>
      </c>
      <c r="FK64" s="61">
        <f t="shared" ca="1" si="116"/>
        <v>28.000015624999996</v>
      </c>
      <c r="FL64" s="62">
        <f t="shared" ca="1" si="64"/>
        <v>11</v>
      </c>
      <c r="FM64" s="66"/>
      <c r="FN64" s="64">
        <f ca="1">VLOOKUP(OFFSET(FN64,0,-2),[1]Settings!$J$8:$K$27,2)</f>
        <v>0.05</v>
      </c>
      <c r="FO64" s="29"/>
      <c r="FP64" s="30"/>
      <c r="FQ64" s="60">
        <f>IF(ISNA(VLOOKUP(FO64,[1]Settings!$B$6:$D$45,IF(FT$4="Y",2,3),FALSE)+FP64*IF(FT$4="Y",[1]Settings!$C$5,[1]Settings!$D$5)),0, VLOOKUP(FO64,[1]Settings!$B$6:$D$45,IF(FT$4="Y",2,3),FALSE)+FP64*IF(FT$4="Y",[1]Settings!$C$5,[1]Settings!$D$5))</f>
        <v>0</v>
      </c>
      <c r="FR64" s="61">
        <f t="shared" ca="1" si="65"/>
        <v>0</v>
      </c>
      <c r="FS64" s="61">
        <f t="shared" ca="1" si="92"/>
        <v>25.540015624999995</v>
      </c>
      <c r="FT64" s="62">
        <f t="shared" ca="1" si="66"/>
        <v>13</v>
      </c>
      <c r="FU64" s="67"/>
      <c r="FV64" s="64"/>
      <c r="FW64" s="29"/>
      <c r="FX64" s="30"/>
      <c r="FY64" s="60">
        <f>IF(ISNA(VLOOKUP(FW64,[1]Settings!$B$6:$D$45,IF(GB$4="Y",2,3),FALSE)+FX64*IF(GB$4="Y",[1]Settings!$C$5,[1]Settings!$D$5)),0, VLOOKUP(FW64,[1]Settings!$B$6:$D$45,IF(GB$4="Y",2,3),FALSE)+FX64*IF(GB$4="Y",[1]Settings!$C$5,[1]Settings!$D$5))</f>
        <v>0</v>
      </c>
      <c r="FZ64" s="61">
        <f t="shared" si="93"/>
        <v>0</v>
      </c>
      <c r="GA64" s="61">
        <f t="shared" ca="1" si="94"/>
        <v>20.440015624999994</v>
      </c>
      <c r="GB64" s="62">
        <f t="shared" ca="1" si="67"/>
        <v>17</v>
      </c>
      <c r="GC64" s="67"/>
      <c r="GD64" s="64"/>
      <c r="GE64" s="29"/>
      <c r="GF64" s="30"/>
      <c r="GG64" s="60">
        <f>IF(ISNA(VLOOKUP(GE64,[1]Settings!$B$6:$D$45,IF(GJ$4="Y",2,3),FALSE)+GF64*IF(GJ$4="Y",[1]Settings!$C$5,[1]Settings!$D$5)),0, VLOOKUP(GE64,[1]Settings!$B$6:$D$45,IF(GJ$4="Y",2,3),FALSE)+GF64*IF(GJ$4="Y",[1]Settings!$C$5,[1]Settings!$D$5))</f>
        <v>0</v>
      </c>
      <c r="GH64" s="61">
        <f t="shared" si="95"/>
        <v>0</v>
      </c>
      <c r="GI64" s="61">
        <f t="shared" ca="1" si="96"/>
        <v>20.440015624999994</v>
      </c>
      <c r="GJ64" s="62">
        <f t="shared" ca="1" si="68"/>
        <v>18</v>
      </c>
      <c r="GK64" s="67"/>
      <c r="GL64" s="64"/>
      <c r="GM64" s="29"/>
      <c r="GN64" s="30"/>
      <c r="GO64" s="60">
        <f>IF(ISNA(VLOOKUP(GM64,[1]Settings!$B$6:$D$45,IF(GR$4="Y",2,3),FALSE)+GN64*IF(GR$4="Y",[1]Settings!$C$5,[1]Settings!$D$5)),0, VLOOKUP(GM64,[1]Settings!$B$6:$D$45,IF(GR$4="Y",2,3),FALSE)+GN64*IF(GR$4="Y",[1]Settings!$C$5,[1]Settings!$D$5))</f>
        <v>0</v>
      </c>
      <c r="GP64" s="61">
        <f t="shared" si="123"/>
        <v>0</v>
      </c>
      <c r="GQ64" s="61">
        <f t="shared" ca="1" si="98"/>
        <v>13.440015624999992</v>
      </c>
      <c r="GR64" s="62">
        <f t="shared" ca="1" si="69"/>
        <v>27</v>
      </c>
      <c r="GS64" s="67"/>
      <c r="GT64" s="64"/>
      <c r="GU64" s="29"/>
      <c r="GV64" s="30"/>
      <c r="GW64" s="60">
        <f>IF(ISNA(VLOOKUP(GU64,[1]Settings!$B$6:$D$45,IF(GZ$4="Y",2,3),FALSE)+GV64*IF(GZ$4="Y",[1]Settings!$C$5,[1]Settings!$D$5)),0, VLOOKUP(GU64,[1]Settings!$B$6:$D$45,IF(GZ$4="Y",2,3),FALSE)+GV64*IF(GZ$4="Y",[1]Settings!$C$5,[1]Settings!$D$5))</f>
        <v>0</v>
      </c>
      <c r="GX64" s="61">
        <f t="shared" si="132"/>
        <v>0</v>
      </c>
      <c r="GY64" s="61">
        <f t="shared" ca="1" si="100"/>
        <v>1.562499999252509E-5</v>
      </c>
      <c r="GZ64" s="65">
        <f t="shared" ca="1" si="70"/>
        <v>69</v>
      </c>
      <c r="HA64" s="66"/>
      <c r="HB64" s="64"/>
      <c r="HC64" s="29"/>
      <c r="HD64" s="30"/>
      <c r="HE64" s="60">
        <f>IF(ISNA(VLOOKUP(HC64,[1]Settings!$B$6:$D$45,IF(HH$4="Y",2,3),FALSE)+HD64*IF(HH$4="Y",[1]Settings!$C$5,[1]Settings!$D$5)),0, VLOOKUP(HC64,[1]Settings!$B$6:$D$45,IF(HH$4="Y",2,3),FALSE)+HD64*IF(HH$4="Y",[1]Settings!$C$5,[1]Settings!$D$5))</f>
        <v>0</v>
      </c>
      <c r="HF64" s="61">
        <f t="shared" si="71"/>
        <v>0</v>
      </c>
      <c r="HG64" s="61">
        <f t="shared" ca="1" si="101"/>
        <v>1.562499999252509E-5</v>
      </c>
      <c r="HH64" s="62">
        <f t="shared" ca="1" si="72"/>
        <v>67</v>
      </c>
      <c r="HI64" s="67"/>
      <c r="HJ64" s="64"/>
      <c r="HK64" s="29"/>
      <c r="HL64" s="30"/>
      <c r="HM64" s="60">
        <f>IF(ISNA(VLOOKUP(HK64,[1]Settings!$B$6:$D$45,IF(HP$4="Y",2,3),FALSE)+HL64*IF(HP$4="Y",[1]Settings!$C$5,[1]Settings!$D$5)),0, VLOOKUP(HK64,[1]Settings!$B$6:$D$45,IF(HP$4="Y",2,3),FALSE)+HL64*IF(HP$4="Y",[1]Settings!$C$5,[1]Settings!$D$5))</f>
        <v>0</v>
      </c>
      <c r="HN64" s="61">
        <f t="shared" si="73"/>
        <v>0</v>
      </c>
      <c r="HO64" s="61">
        <f t="shared" ca="1" si="102"/>
        <v>1.562499999252509E-5</v>
      </c>
      <c r="HP64" s="62">
        <f t="shared" ca="1" si="74"/>
        <v>67</v>
      </c>
      <c r="HQ64" s="67"/>
      <c r="HR64" s="64"/>
      <c r="HS64" s="29"/>
      <c r="HT64" s="30"/>
      <c r="HU64" s="60">
        <f>IF(ISNA(VLOOKUP(HS64,[1]Settings!$B$6:$D$45,IF(HX$4="Y",2,3),FALSE)+HT64*IF(HX$4="Y",[1]Settings!$C$5,[1]Settings!$D$5)),0, VLOOKUP(HS64,[1]Settings!$B$6:$D$45,IF(HX$4="Y",2,3),FALSE)+HT64*IF(HX$4="Y",[1]Settings!$C$5,[1]Settings!$D$5))</f>
        <v>0</v>
      </c>
      <c r="HV64" s="61">
        <f t="shared" si="75"/>
        <v>0</v>
      </c>
      <c r="HW64" s="61">
        <f t="shared" ca="1" si="103"/>
        <v>1.562499999252509E-5</v>
      </c>
      <c r="HX64" s="62">
        <f t="shared" ca="1" si="76"/>
        <v>68</v>
      </c>
      <c r="HY64" s="67"/>
      <c r="HZ64" s="64"/>
      <c r="IA64" s="29">
        <v>11</v>
      </c>
      <c r="IB64" s="30">
        <v>1</v>
      </c>
      <c r="IC64" s="60">
        <f>IF(ISNA(VLOOKUP(IA64,[1]Settings!$B$6:$D$45,IF(IF$4="Y",2,3),FALSE)+IB64*IF(IF$4="Y",[1]Settings!$C$5,[1]Settings!$D$5)),0, VLOOKUP(IA64,[1]Settings!$B$6:$D$45,IF(IF$4="Y",2,3),FALSE)+IB64*IF(IF$4="Y",[1]Settings!$C$5,[1]Settings!$D$5))</f>
        <v>11</v>
      </c>
      <c r="ID64" s="61">
        <f t="shared" si="128"/>
        <v>11</v>
      </c>
      <c r="IE64" s="61">
        <f t="shared" ca="1" si="104"/>
        <v>11.000015624999993</v>
      </c>
      <c r="IF64" s="62">
        <f t="shared" ca="1" si="78"/>
        <v>27</v>
      </c>
      <c r="IG64" s="66"/>
      <c r="IH64" s="64"/>
      <c r="II64" s="29"/>
      <c r="IJ64" s="30"/>
      <c r="IK64" s="60">
        <f>IF(ISNA(VLOOKUP(II64,[1]Settings!$B$6:$D$45,IF(IN$4="Y",2,3),FALSE)+IJ64*IF(IN$4="Y",[1]Settings!$C$5,[1]Settings!$D$5)),0, VLOOKUP(II64,[1]Settings!$B$6:$D$45,IF(IN$4="Y",2,3),FALSE)+IJ64*IF(IN$4="Y",[1]Settings!$C$5,[1]Settings!$D$5))</f>
        <v>0</v>
      </c>
      <c r="IL64" s="61">
        <f t="shared" si="125"/>
        <v>0</v>
      </c>
      <c r="IM64" s="61">
        <f t="shared" ca="1" si="105"/>
        <v>11.000015624999993</v>
      </c>
      <c r="IN64" s="62">
        <f t="shared" ca="1" si="80"/>
        <v>23</v>
      </c>
      <c r="IO64" s="67"/>
      <c r="IP64" s="64"/>
      <c r="IQ64" s="29"/>
      <c r="IR64" s="30"/>
      <c r="IS64" s="60">
        <f>IF(ISNA(VLOOKUP(IQ64,[1]Settings!$B$6:$D$45,IF(IV$4="Y",2,3),FALSE)+IR64*IF(IV$4="Y",[1]Settings!$C$5,[1]Settings!$D$5)),0, VLOOKUP(IQ64,[1]Settings!$B$6:$D$45,IF(IV$4="Y",2,3),FALSE)+IR64*IF(IV$4="Y",[1]Settings!$C$5,[1]Settings!$D$5))</f>
        <v>0</v>
      </c>
      <c r="IT64" s="61">
        <f t="shared" si="81"/>
        <v>0</v>
      </c>
      <c r="IU64" s="61">
        <f t="shared" ca="1" si="106"/>
        <v>11.000015624999993</v>
      </c>
      <c r="IV64" s="62">
        <f t="shared" ca="1" si="82"/>
        <v>22</v>
      </c>
      <c r="IW64" s="67"/>
      <c r="IX64" s="64"/>
      <c r="IY64" s="29"/>
      <c r="IZ64" s="30"/>
      <c r="JA64" s="60">
        <f>IF(ISNA(VLOOKUP(IY64,[1]Settings!$B$6:$D$45,IF(JD$4="Y",2,3),FALSE)+IZ64*IF(JD$4="Y",[1]Settings!$C$5,[1]Settings!$D$5)),0, VLOOKUP(IY64,[1]Settings!$B$6:$D$45,IF(JD$4="Y",2,3),FALSE)+IZ64*IF(JD$4="Y",[1]Settings!$C$5,[1]Settings!$D$5))</f>
        <v>0</v>
      </c>
      <c r="JB64" s="61">
        <f t="shared" ref="JB64:JB76" si="168">JA64*JD$7</f>
        <v>0</v>
      </c>
      <c r="JC64" s="61">
        <f t="shared" ca="1" si="107"/>
        <v>11.000015624999993</v>
      </c>
      <c r="JD64" s="62">
        <f t="shared" ca="1" si="84"/>
        <v>29</v>
      </c>
      <c r="JE64" s="67"/>
      <c r="JF64" s="64"/>
      <c r="JG64" s="29"/>
      <c r="JH64" s="30"/>
      <c r="JI64" s="60">
        <f>IF(ISNA(VLOOKUP(JG64,[1]Settings!$B$6:$D$45,IF(JL$4="Y",2,3),FALSE)+JH64*IF(JL$4="Y",[1]Settings!$C$5,[1]Settings!$D$5)),0, VLOOKUP(JG64,[1]Settings!$B$6:$D$45,IF(JL$4="Y",2,3),FALSE)+JH64*IF(JL$4="Y",[1]Settings!$C$5,[1]Settings!$D$5))</f>
        <v>0</v>
      </c>
      <c r="JJ64" s="61">
        <f t="shared" ref="JJ64:JJ76" si="169">JI64*JL$7</f>
        <v>0</v>
      </c>
      <c r="JK64" s="61">
        <f t="shared" ca="1" si="108"/>
        <v>1.562499999252509E-5</v>
      </c>
      <c r="JL64" s="62">
        <f t="shared" ca="1" si="86"/>
        <v>68</v>
      </c>
    </row>
    <row r="65" spans="1:272">
      <c r="A65" s="59" t="s">
        <v>144</v>
      </c>
      <c r="B65" s="59"/>
      <c r="D65" s="30"/>
      <c r="E65" s="60">
        <f>IF(ISNA(VLOOKUP(C65,[1]Settings!$B$6:$D$45,IF(H$4="Y",2,3),FALSE)+D65*IF(H$4="Y",[1]Settings!$C$5,[1]Settings!$D$5)),0, VLOOKUP(C65,[1]Settings!$B$6:$D$45,IF(H$4="Y",2,3),FALSE)+D65*IF(H$4="Y",[1]Settings!$C$5,[1]Settings!$D$5))</f>
        <v>0</v>
      </c>
      <c r="F65" s="61">
        <f t="shared" si="0"/>
        <v>0</v>
      </c>
      <c r="G65" s="61">
        <f t="shared" si="1"/>
        <v>1.5384615384615384E-5</v>
      </c>
      <c r="H65" s="62">
        <f t="shared" si="2"/>
        <v>63</v>
      </c>
      <c r="I65" s="63" t="str">
        <f>IF(K65&gt;0,"+","")</f>
        <v/>
      </c>
      <c r="J65" s="64">
        <f ca="1">VLOOKUP(OFFSET(J65,0,-2),[1]Settings!$F$8:$G$27,2)</f>
        <v>0</v>
      </c>
      <c r="L65" s="30"/>
      <c r="M65" s="60">
        <f>IF(ISNA(VLOOKUP(K65,[1]Settings!$B$6:$D$45,IF(P$4="Y",2,3),FALSE)+L65*IF(P$4="Y",[1]Settings!$C$5,[1]Settings!$D$5)),0, VLOOKUP(K65,[1]Settings!$B$6:$D$45,IF(P$4="Y",2,3),FALSE)+L65*IF(P$4="Y",[1]Settings!$C$5,[1]Settings!$D$5))</f>
        <v>0</v>
      </c>
      <c r="N65" s="61">
        <f t="shared" si="4"/>
        <v>0</v>
      </c>
      <c r="O65" s="61">
        <f t="shared" ca="1" si="5"/>
        <v>1.5384615384615384E-5</v>
      </c>
      <c r="P65" s="62">
        <f t="shared" ca="1" si="6"/>
        <v>63</v>
      </c>
      <c r="Q65" s="63" t="str">
        <f>IF(S65&gt;0,"+","")</f>
        <v/>
      </c>
      <c r="R65" s="64">
        <f ca="1">VLOOKUP(OFFSET(R65,0,-2),[1]Settings!$F$8:$G$27,2)</f>
        <v>0</v>
      </c>
      <c r="T65" s="30"/>
      <c r="U65" s="60">
        <f>IF(ISNA(VLOOKUP(S65,[1]Settings!$B$6:$D$45,IF(X$4="Y",2,3),FALSE)+T65*IF(X$4="Y",[1]Settings!$C$5,[1]Settings!$D$5)),0, VLOOKUP(S65,[1]Settings!$B$6:$D$45,IF(X$4="Y",2,3),FALSE)+T65*IF(X$4="Y",[1]Settings!$C$5,[1]Settings!$D$5))</f>
        <v>0</v>
      </c>
      <c r="V65" s="61">
        <f t="shared" si="8"/>
        <v>0</v>
      </c>
      <c r="W65" s="61">
        <f t="shared" ca="1" si="9"/>
        <v>1.5384615384615384E-5</v>
      </c>
      <c r="X65" s="62">
        <f t="shared" ca="1" si="10"/>
        <v>64</v>
      </c>
      <c r="Y65" s="63" t="str">
        <f>IF(AA65&gt;0,"+","")</f>
        <v/>
      </c>
      <c r="Z65" s="64">
        <f ca="1">VLOOKUP(OFFSET(Z65,0,-2),[1]Settings!$F$8:$G$27,2)</f>
        <v>0</v>
      </c>
      <c r="AB65" s="30"/>
      <c r="AC65" s="60">
        <f>IF(ISNA(VLOOKUP(AA65,[1]Settings!$B$6:$D$45,IF(AF$4="Y",2,3),FALSE)+AB65*IF(AF$4="Y",[1]Settings!$C$5,[1]Settings!$D$5)),0, VLOOKUP(AA65,[1]Settings!$B$6:$D$45,IF(AF$4="Y",2,3),FALSE)+AB65*IF(AF$4="Y",[1]Settings!$C$5,[1]Settings!$D$5))</f>
        <v>0</v>
      </c>
      <c r="AD65" s="61">
        <f t="shared" si="12"/>
        <v>0</v>
      </c>
      <c r="AE65" s="61">
        <f t="shared" ca="1" si="13"/>
        <v>1.5384615384615384E-5</v>
      </c>
      <c r="AF65" s="62">
        <f t="shared" ca="1" si="14"/>
        <v>65</v>
      </c>
      <c r="AG65" s="63" t="str">
        <f>IF(AI65&gt;0,"+","")</f>
        <v/>
      </c>
      <c r="AH65" s="64">
        <f ca="1">VLOOKUP(OFFSET(AH65,0,-2),[1]Settings!$F$8:$G$27,2)</f>
        <v>0</v>
      </c>
      <c r="AJ65" s="30"/>
      <c r="AK65" s="60">
        <f>IF(ISNA(VLOOKUP(AI65,[1]Settings!$B$6:$D$45,IF(AN$4="Y",2,3),FALSE)+AJ65*IF(AN$4="Y",[1]Settings!$C$5,[1]Settings!$D$5)),0, VLOOKUP(AI65,[1]Settings!$B$6:$D$45,IF(AN$4="Y",2,3),FALSE)+AJ65*IF(AN$4="Y",[1]Settings!$C$5,[1]Settings!$D$5))</f>
        <v>0</v>
      </c>
      <c r="AL65" s="61">
        <f t="shared" si="16"/>
        <v>0</v>
      </c>
      <c r="AM65" s="61">
        <f t="shared" ca="1" si="17"/>
        <v>1.5384615384615384E-5</v>
      </c>
      <c r="AN65" s="62">
        <f t="shared" ca="1" si="18"/>
        <v>65</v>
      </c>
      <c r="AO65" s="63" t="str">
        <f>IF(AQ65&gt;0,"+","")</f>
        <v/>
      </c>
      <c r="AP65" s="64">
        <f ca="1">VLOOKUP(OFFSET(AP65,0,-2),[1]Settings!$F$8:$G$27,2)</f>
        <v>0</v>
      </c>
      <c r="AR65" s="30"/>
      <c r="AS65" s="60">
        <f>IF(ISNA(VLOOKUP(AQ65,[1]Settings!$B$6:$D$45,IF(AV$4="Y",2,3),FALSE)+AR65*IF(AV$4="Y",[1]Settings!$C$5,[1]Settings!$D$5)),0, VLOOKUP(AQ65,[1]Settings!$B$6:$D$45,IF(AV$4="Y",2,3),FALSE)+AR65*IF(AV$4="Y",[1]Settings!$C$5,[1]Settings!$D$5))</f>
        <v>0</v>
      </c>
      <c r="AT65" s="61">
        <f t="shared" si="20"/>
        <v>0</v>
      </c>
      <c r="AU65" s="61">
        <f t="shared" ca="1" si="21"/>
        <v>1.5384615384615384E-5</v>
      </c>
      <c r="AV65" s="62">
        <f t="shared" ca="1" si="22"/>
        <v>65</v>
      </c>
      <c r="AW65" s="63" t="str">
        <f>IF(AY65&gt;0,"+","")</f>
        <v/>
      </c>
      <c r="AX65" s="64">
        <f ca="1">VLOOKUP(OFFSET(AX65,0,-2),[1]Settings!$F$8:$G$27,2)</f>
        <v>0</v>
      </c>
      <c r="AZ65" s="30"/>
      <c r="BA65" s="60">
        <f>IF(ISNA(VLOOKUP(AY65,[1]Settings!$B$6:$D$45,IF(BD$4="Y",2,3),FALSE)+AZ65*IF(BD$4="Y",[1]Settings!$C$5,[1]Settings!$D$5)),0, VLOOKUP(AY65,[1]Settings!$B$6:$D$45,IF(BD$4="Y",2,3),FALSE)+AZ65*IF(BD$4="Y",[1]Settings!$C$5,[1]Settings!$D$5))</f>
        <v>0</v>
      </c>
      <c r="BB65" s="61">
        <f t="shared" si="24"/>
        <v>0</v>
      </c>
      <c r="BC65" s="61">
        <f t="shared" ca="1" si="25"/>
        <v>1.5384615384615384E-5</v>
      </c>
      <c r="BD65" s="62">
        <f t="shared" ca="1" si="26"/>
        <v>65</v>
      </c>
      <c r="BE65" s="63" t="str">
        <f>IF(BG65&gt;0,"+","")</f>
        <v/>
      </c>
      <c r="BF65" s="64">
        <f ca="1">VLOOKUP(OFFSET(BF65,0,-2),[1]Settings!$F$8:$G$27,2)</f>
        <v>0</v>
      </c>
      <c r="BH65" s="30"/>
      <c r="BI65" s="60">
        <f>IF(ISNA(VLOOKUP(BG65,[1]Settings!$B$6:$D$45,IF(BL$4="Y",2,3),FALSE)+BH65*IF(BL$4="Y",[1]Settings!$C$5,[1]Settings!$D$5)),0, VLOOKUP(BG65,[1]Settings!$B$6:$D$45,IF(BL$4="Y",2,3),FALSE)+BH65*IF(BL$4="Y",[1]Settings!$C$5,[1]Settings!$D$5))</f>
        <v>0</v>
      </c>
      <c r="BJ65" s="61">
        <f t="shared" si="28"/>
        <v>0</v>
      </c>
      <c r="BK65" s="61">
        <f t="shared" ca="1" si="29"/>
        <v>1.5384615384615384E-5</v>
      </c>
      <c r="BL65" s="62">
        <f t="shared" ca="1" si="30"/>
        <v>66</v>
      </c>
      <c r="BM65" s="63" t="str">
        <f>IF(BO65&gt;0,"+","")</f>
        <v/>
      </c>
      <c r="BN65" s="64">
        <f ca="1">VLOOKUP(OFFSET(BN65,0,-2),[1]Settings!$F$8:$G$27,2)</f>
        <v>0</v>
      </c>
      <c r="BP65" s="30"/>
      <c r="BQ65" s="60">
        <f>IF(ISNA(VLOOKUP(BO65,[1]Settings!$B$6:$D$45,IF(BT$4="Y",2,3),FALSE)+BP65*IF(BT$4="Y",[1]Settings!$C$5,[1]Settings!$D$5)),0, VLOOKUP(BO65,[1]Settings!$B$6:$D$45,IF(BT$4="Y",2,3),FALSE)+BP65*IF(BT$4="Y",[1]Settings!$C$5,[1]Settings!$D$5))</f>
        <v>0</v>
      </c>
      <c r="BR65" s="61">
        <f t="shared" si="32"/>
        <v>0</v>
      </c>
      <c r="BS65" s="61">
        <f t="shared" ca="1" si="33"/>
        <v>1.5384615384615384E-5</v>
      </c>
      <c r="BT65" s="62">
        <f t="shared" ca="1" si="34"/>
        <v>67</v>
      </c>
      <c r="BU65" s="63" t="str">
        <f>IF(BW65&gt;0,"+","")</f>
        <v/>
      </c>
      <c r="BV65" s="64">
        <f ca="1">VLOOKUP(OFFSET(BV65,0,-2),[1]Settings!$F$8:$G$27,2)</f>
        <v>0</v>
      </c>
      <c r="BX65" s="30"/>
      <c r="BY65" s="60">
        <f>IF(ISNA(VLOOKUP(BW65,[1]Settings!$B$6:$D$45,IF(CB$4="Y",2,3),FALSE)+BX65*IF(CB$4="Y",[1]Settings!$C$5,[1]Settings!$D$5)),0, VLOOKUP(BW65,[1]Settings!$B$6:$D$45,IF(CB$4="Y",2,3),FALSE)+BX65*IF(CB$4="Y",[1]Settings!$C$5,[1]Settings!$D$5))</f>
        <v>0</v>
      </c>
      <c r="BZ65" s="61">
        <f t="shared" si="36"/>
        <v>0</v>
      </c>
      <c r="CA65" s="61">
        <f t="shared" ca="1" si="37"/>
        <v>1.5384615384615384E-5</v>
      </c>
      <c r="CB65" s="62">
        <f t="shared" ca="1" si="38"/>
        <v>68</v>
      </c>
      <c r="CC65" s="63" t="str">
        <f>IF(CE65&gt;0,"+","")</f>
        <v/>
      </c>
      <c r="CD65" s="64">
        <f ca="1">VLOOKUP(OFFSET(CD65,0,-2),[1]Settings!$F$8:$G$27,2)</f>
        <v>0</v>
      </c>
      <c r="CF65" s="30"/>
      <c r="CG65" s="60">
        <f>IF(ISNA(VLOOKUP(CE65,[1]Settings!$B$6:$D$45,IF(CJ$4="Y",2,3),FALSE)+CF65*IF(CJ$4="Y",[1]Settings!$C$5,[1]Settings!$D$5)),0, VLOOKUP(CE65,[1]Settings!$B$6:$D$45,IF(CJ$4="Y",2,3),FALSE)+CF65*IF(CJ$4="Y",[1]Settings!$C$5,[1]Settings!$D$5))</f>
        <v>0</v>
      </c>
      <c r="CH65" s="61">
        <f t="shared" si="40"/>
        <v>0</v>
      </c>
      <c r="CI65" s="61">
        <f t="shared" ca="1" si="41"/>
        <v>1.5384615384615384E-5</v>
      </c>
      <c r="CJ65" s="65">
        <f t="shared" ca="1" si="42"/>
        <v>71</v>
      </c>
      <c r="CK65" s="66" t="str">
        <f>IF(CM65&gt;0,"+","")</f>
        <v/>
      </c>
      <c r="CL65" s="64">
        <f ca="1">VLOOKUP(OFFSET(CL65,0,-2),[1]Settings!$J$8:$K$27,2)</f>
        <v>0</v>
      </c>
      <c r="CN65" s="30"/>
      <c r="CO65" s="60">
        <f>IF(ISNA(VLOOKUP(CM65,[1]Settings!$B$6:$D$45,IF(CR$4="Y",2,3),FALSE)+CN65*IF(CR$4="Y",[1]Settings!$C$5,[1]Settings!$D$5)),0, VLOOKUP(CM65,[1]Settings!$B$6:$D$45,IF(CR$4="Y",2,3),FALSE)+CN65*IF(CR$4="Y",[1]Settings!$C$5,[1]Settings!$D$5))</f>
        <v>0</v>
      </c>
      <c r="CP65" s="61">
        <f t="shared" ca="1" si="43"/>
        <v>0</v>
      </c>
      <c r="CQ65" s="61">
        <f t="shared" ca="1" si="44"/>
        <v>1.5384615384615384E-5</v>
      </c>
      <c r="CR65" s="65">
        <f t="shared" ca="1" si="45"/>
        <v>72</v>
      </c>
      <c r="CS65" s="63" t="str">
        <f>IF(CU65&gt;0,"+","")</f>
        <v/>
      </c>
      <c r="CT65" s="64">
        <f ca="1">VLOOKUP(OFFSET(CT65,0,-2),[1]Settings!$J$8:$K$27,2)</f>
        <v>0</v>
      </c>
      <c r="CU65" s="29"/>
      <c r="CV65" s="30"/>
      <c r="CW65" s="60">
        <f>IF(ISNA(VLOOKUP(CU65,[1]Settings!$B$6:$D$45,IF(CZ$4="Y",2,3),FALSE)+CV65*IF(CZ$4="Y",[1]Settings!$C$5,[1]Settings!$D$5)),0, VLOOKUP(CU65,[1]Settings!$B$6:$D$45,IF(CZ$4="Y",2,3),FALSE)+CV65*IF(CZ$4="Y",[1]Settings!$C$5,[1]Settings!$D$5))</f>
        <v>0</v>
      </c>
      <c r="CX65" s="61">
        <f t="shared" ca="1" si="46"/>
        <v>0</v>
      </c>
      <c r="CY65" s="61">
        <f t="shared" ca="1" si="47"/>
        <v>1.5384615384615384E-5</v>
      </c>
      <c r="CZ65" s="62">
        <f t="shared" ca="1" si="48"/>
        <v>72</v>
      </c>
      <c r="DA65" s="63" t="str">
        <f>IF(DC65&gt;0,"+","")</f>
        <v/>
      </c>
      <c r="DB65" s="64">
        <f ca="1">VLOOKUP(OFFSET(DB65,0,-2),[1]Settings!$J$8:$K$27,2)</f>
        <v>0</v>
      </c>
      <c r="DC65" s="29"/>
      <c r="DD65" s="30"/>
      <c r="DE65" s="60">
        <f>IF(ISNA(VLOOKUP(DC65,[1]Settings!$B$6:$D$45,IF(DH$4="Y",2,3),FALSE)+DD65*IF(DH$4="Y",[1]Settings!$C$5,[1]Settings!$D$5)),0, VLOOKUP(DC65,[1]Settings!$B$6:$D$45,IF(DH$4="Y",2,3),FALSE)+DD65*IF(DH$4="Y",[1]Settings!$C$5,[1]Settings!$D$5))</f>
        <v>0</v>
      </c>
      <c r="DF65" s="61">
        <f t="shared" ca="1" si="49"/>
        <v>0</v>
      </c>
      <c r="DG65" s="61">
        <f t="shared" ca="1" si="50"/>
        <v>1.5384615384615384E-5</v>
      </c>
      <c r="DH65" s="62">
        <f t="shared" ca="1" si="51"/>
        <v>72</v>
      </c>
      <c r="DI65" s="63" t="str">
        <f>IF(DK65&gt;0,"+","")</f>
        <v/>
      </c>
      <c r="DJ65" s="64">
        <f ca="1">VLOOKUP(OFFSET(DJ65,0,-2),[1]Settings!$J$8:$K$27,2)</f>
        <v>0</v>
      </c>
      <c r="DK65" s="29"/>
      <c r="DL65" s="30"/>
      <c r="DM65" s="60">
        <f>IF(ISNA(VLOOKUP(DK65,[1]Settings!$B$6:$D$45,IF(DP$4="Y",2,3),FALSE)+DL65*IF(DP$4="Y",[1]Settings!$C$5,[1]Settings!$D$5)),0, VLOOKUP(DK65,[1]Settings!$B$6:$D$45,IF(DP$4="Y",2,3),FALSE)+DL65*IF(DP$4="Y",[1]Settings!$C$5,[1]Settings!$D$5))</f>
        <v>0</v>
      </c>
      <c r="DN65" s="61">
        <f t="shared" ca="1" si="52"/>
        <v>0</v>
      </c>
      <c r="DO65" s="61">
        <f t="shared" ca="1" si="53"/>
        <v>1.5384615384615384E-5</v>
      </c>
      <c r="DP65" s="62">
        <f t="shared" ca="1" si="54"/>
        <v>70</v>
      </c>
      <c r="DQ65" s="63" t="str">
        <f>IF(DS65&gt;0,"+","")</f>
        <v/>
      </c>
      <c r="DR65" s="64">
        <f ca="1">VLOOKUP(OFFSET(DR65,0,-2),[1]Settings!$J$8:$K$27,2)</f>
        <v>0</v>
      </c>
      <c r="DS65" s="29"/>
      <c r="DT65" s="30"/>
      <c r="DU65" s="60">
        <f>IF(ISNA(VLOOKUP(DS65,[1]Settings!$B$6:$D$45,IF(DX$4="Y",2,3),FALSE)+DT65*IF(DX$4="Y",[1]Settings!$C$5,[1]Settings!$D$5)),0, VLOOKUP(DS65,[1]Settings!$B$6:$D$45,IF(DX$4="Y",2,3),FALSE)+DT65*IF(DX$4="Y",[1]Settings!$C$5,[1]Settings!$D$5))</f>
        <v>0</v>
      </c>
      <c r="DV65" s="61">
        <f t="shared" ca="1" si="55"/>
        <v>0</v>
      </c>
      <c r="DW65" s="61">
        <f t="shared" ca="1" si="87"/>
        <v>1.5384615384615384E-5</v>
      </c>
      <c r="DX65" s="62">
        <f t="shared" ca="1" si="56"/>
        <v>70</v>
      </c>
      <c r="DY65" s="63" t="str">
        <f>IF(EA65&gt;0,"+","")</f>
        <v/>
      </c>
      <c r="DZ65" s="64">
        <f ca="1">VLOOKUP(OFFSET(DZ65,0,-2),[1]Settings!$J$8:$K$27,2)</f>
        <v>0</v>
      </c>
      <c r="EA65" s="29"/>
      <c r="EB65" s="30"/>
      <c r="EC65" s="60">
        <f>IF(ISNA(VLOOKUP(EA65,[1]Settings!$B$6:$D$45,IF(EF$4="Y",2,3),FALSE)+EB65*IF(EF$4="Y",[1]Settings!$C$5,[1]Settings!$D$5)),0, VLOOKUP(EA65,[1]Settings!$B$6:$D$45,IF(EF$4="Y",2,3),FALSE)+EB65*IF(EF$4="Y",[1]Settings!$C$5,[1]Settings!$D$5))</f>
        <v>0</v>
      </c>
      <c r="ED65" s="61">
        <f t="shared" ca="1" si="88"/>
        <v>0</v>
      </c>
      <c r="EE65" s="61">
        <f t="shared" ca="1" si="57"/>
        <v>1.5384615384615384E-5</v>
      </c>
      <c r="EF65" s="65">
        <f t="shared" ca="1" si="58"/>
        <v>67</v>
      </c>
      <c r="EG65" s="66" t="str">
        <f>IF(EI65&gt;0,"+","")</f>
        <v/>
      </c>
      <c r="EH65" s="64">
        <f ca="1">VLOOKUP(OFFSET(EH65,0,-2),[1]Settings!$J$8:$K$27,2)</f>
        <v>0</v>
      </c>
      <c r="EI65" s="29"/>
      <c r="EJ65" s="30"/>
      <c r="EK65" s="60">
        <f>IF(ISNA(VLOOKUP(EI65,[1]Settings!$B$6:$D$45,IF(EN$4="Y",2,3),FALSE)+EJ65*IF(EN$4="Y",[1]Settings!$C$5,[1]Settings!$D$5)),0, VLOOKUP(EI65,[1]Settings!$B$6:$D$45,IF(EN$4="Y",2,3),FALSE)+EJ65*IF(EN$4="Y",[1]Settings!$C$5,[1]Settings!$D$5))</f>
        <v>0</v>
      </c>
      <c r="EL65" s="61">
        <f t="shared" ca="1" si="89"/>
        <v>0</v>
      </c>
      <c r="EM65" s="61">
        <f t="shared" ca="1" si="115"/>
        <v>1.5384615384615384E-5</v>
      </c>
      <c r="EN65" s="65">
        <f t="shared" ca="1" si="59"/>
        <v>69</v>
      </c>
      <c r="EO65" s="63" t="str">
        <f>IF(EQ65&gt;0,"+","")</f>
        <v/>
      </c>
      <c r="EP65" s="64">
        <f ca="1">VLOOKUP(OFFSET(EP65,0,-2),[1]Settings!$J$8:$K$27,2)</f>
        <v>0</v>
      </c>
      <c r="EQ65" s="29"/>
      <c r="ER65" s="30"/>
      <c r="ES65" s="60">
        <f>IF(ISNA(VLOOKUP(EQ65,[1]Settings!$B$6:$D$45,IF(EV$4="Y",2,3),FALSE)+ER65*IF(EV$4="Y",[1]Settings!$C$5,[1]Settings!$D$5)),0, VLOOKUP(EQ65,[1]Settings!$B$6:$D$45,IF(EV$4="Y",2,3),FALSE)+ER65*IF(EV$4="Y",[1]Settings!$C$5,[1]Settings!$D$5))</f>
        <v>0</v>
      </c>
      <c r="ET65" s="61">
        <f ca="1">ES65*EV$7</f>
        <v>0</v>
      </c>
      <c r="EU65" s="61">
        <f t="shared" ca="1" si="90"/>
        <v>1.5384615384615384E-5</v>
      </c>
      <c r="EV65" s="62">
        <f t="shared" ca="1" si="61"/>
        <v>69</v>
      </c>
      <c r="EW65" s="63" t="str">
        <f>IF(EY65&gt;0,"+","")</f>
        <v/>
      </c>
      <c r="EX65" s="64">
        <f ca="1">VLOOKUP(OFFSET(EX65,0,-2),[1]Settings!$J$8:$K$27,2)</f>
        <v>0</v>
      </c>
      <c r="EY65" s="29"/>
      <c r="EZ65" s="30"/>
      <c r="FA65" s="60">
        <f>IF(ISNA(VLOOKUP(EY65,[1]Settings!$B$6:$D$45,IF(FD$4="Y",2,3),FALSE)+EZ65*IF(FD$4="Y",[1]Settings!$C$5,[1]Settings!$D$5)),0, VLOOKUP(EY65,[1]Settings!$B$6:$D$45,IF(FD$4="Y",2,3),FALSE)+EZ65*IF(FD$4="Y",[1]Settings!$C$5,[1]Settings!$D$5))</f>
        <v>0</v>
      </c>
      <c r="FB65" s="61">
        <f ca="1">FA65*FD$7</f>
        <v>0</v>
      </c>
      <c r="FC65" s="61">
        <f ca="1">FB65+OFFSET(FB65,0,-7)-DN65</f>
        <v>1.5384615384615384E-5</v>
      </c>
      <c r="FD65" s="62">
        <f t="shared" ca="1" si="63"/>
        <v>69</v>
      </c>
      <c r="FE65" s="63" t="str">
        <f>IF(FG65&gt;0,"+","")</f>
        <v/>
      </c>
      <c r="FF65" s="64">
        <f ca="1">VLOOKUP(OFFSET(FF65,0,-2),[1]Settings!$J$8:$K$27,2)</f>
        <v>0</v>
      </c>
      <c r="FG65" s="29"/>
      <c r="FH65" s="30"/>
      <c r="FI65" s="60">
        <f>IF(ISNA(VLOOKUP(FG65,[1]Settings!$B$6:$D$45,IF(FL$4="Y",2,3),FALSE)+FH65*IF(FL$4="Y",[1]Settings!$C$5,[1]Settings!$D$5)),0, VLOOKUP(FG65,[1]Settings!$B$6:$D$45,IF(FL$4="Y",2,3),FALSE)+FH65*IF(FL$4="Y",[1]Settings!$C$5,[1]Settings!$D$5))</f>
        <v>0</v>
      </c>
      <c r="FJ65" s="61">
        <f t="shared" ca="1" si="117"/>
        <v>0</v>
      </c>
      <c r="FK65" s="61">
        <f t="shared" ca="1" si="116"/>
        <v>1.5384615384615384E-5</v>
      </c>
      <c r="FL65" s="62">
        <f t="shared" ca="1" si="64"/>
        <v>67</v>
      </c>
      <c r="FM65" s="66" t="str">
        <f>IF(FO65&gt;0,"+","")</f>
        <v/>
      </c>
      <c r="FN65" s="64">
        <f ca="1">VLOOKUP(OFFSET(FN65,0,-2),[1]Settings!$J$8:$K$27,2)</f>
        <v>0</v>
      </c>
      <c r="FO65" s="29"/>
      <c r="FP65" s="30"/>
      <c r="FQ65" s="60">
        <f>IF(ISNA(VLOOKUP(FO65,[1]Settings!$B$6:$D$45,IF(FT$4="Y",2,3),FALSE)+FP65*IF(FT$4="Y",[1]Settings!$C$5,[1]Settings!$D$5)),0, VLOOKUP(FO65,[1]Settings!$B$6:$D$45,IF(FT$4="Y",2,3),FALSE)+FP65*IF(FT$4="Y",[1]Settings!$C$5,[1]Settings!$D$5))</f>
        <v>0</v>
      </c>
      <c r="FR65" s="61">
        <f t="shared" ca="1" si="65"/>
        <v>0</v>
      </c>
      <c r="FS65" s="61">
        <f t="shared" ca="1" si="92"/>
        <v>1.5384615384615384E-5</v>
      </c>
      <c r="FT65" s="62">
        <f t="shared" ca="1" si="66"/>
        <v>68</v>
      </c>
      <c r="FU65" s="67" t="str">
        <f>IF(FW65&gt;0,"+","")</f>
        <v/>
      </c>
      <c r="FV65" s="64">
        <f ca="1">VLOOKUP(OFFSET(FV65,0,-2),[1]Settings!$J$8:$K$27,2)</f>
        <v>0</v>
      </c>
      <c r="FW65" s="29"/>
      <c r="FX65" s="30"/>
      <c r="FY65" s="60">
        <f>IF(ISNA(VLOOKUP(FW65,[1]Settings!$B$6:$D$45,IF(GB$4="Y",2,3),FALSE)+FX65*IF(GB$4="Y",[1]Settings!$C$5,[1]Settings!$D$5)),0, VLOOKUP(FW65,[1]Settings!$B$6:$D$45,IF(GB$4="Y",2,3),FALSE)+FX65*IF(GB$4="Y",[1]Settings!$C$5,[1]Settings!$D$5))</f>
        <v>0</v>
      </c>
      <c r="FZ65" s="61">
        <f t="shared" si="93"/>
        <v>0</v>
      </c>
      <c r="GA65" s="61">
        <f t="shared" ca="1" si="94"/>
        <v>1.5384615384615384E-5</v>
      </c>
      <c r="GB65" s="62">
        <f t="shared" ca="1" si="67"/>
        <v>68</v>
      </c>
      <c r="GC65" s="67" t="str">
        <f>IF(GE65&gt;0,"+","")</f>
        <v/>
      </c>
      <c r="GD65" s="64">
        <f ca="1">VLOOKUP(OFFSET(GD65,0,-2),[1]Settings!$J$8:$K$27,2)</f>
        <v>0</v>
      </c>
      <c r="GE65" s="29"/>
      <c r="GF65" s="30"/>
      <c r="GG65" s="60">
        <f>IF(ISNA(VLOOKUP(GE65,[1]Settings!$B$6:$D$45,IF(GJ$4="Y",2,3),FALSE)+GF65*IF(GJ$4="Y",[1]Settings!$C$5,[1]Settings!$D$5)),0, VLOOKUP(GE65,[1]Settings!$B$6:$D$45,IF(GJ$4="Y",2,3),FALSE)+GF65*IF(GJ$4="Y",[1]Settings!$C$5,[1]Settings!$D$5))</f>
        <v>0</v>
      </c>
      <c r="GH65" s="61">
        <f t="shared" si="95"/>
        <v>0</v>
      </c>
      <c r="GI65" s="61">
        <f t="shared" ca="1" si="96"/>
        <v>1.5384615384615384E-5</v>
      </c>
      <c r="GJ65" s="62">
        <f t="shared" ca="1" si="68"/>
        <v>68</v>
      </c>
      <c r="GK65" s="67" t="str">
        <f>IF(GM65&gt;0,"+","")</f>
        <v/>
      </c>
      <c r="GL65" s="64">
        <f ca="1">VLOOKUP(OFFSET(GL65,0,-2),[1]Settings!$J$8:$K$27,2)</f>
        <v>0</v>
      </c>
      <c r="GM65" s="29"/>
      <c r="GN65" s="30"/>
      <c r="GO65" s="60">
        <f>IF(ISNA(VLOOKUP(GM65,[1]Settings!$B$6:$D$45,IF(GR$4="Y",2,3),FALSE)+GN65*IF(GR$4="Y",[1]Settings!$C$5,[1]Settings!$D$5)),0, VLOOKUP(GM65,[1]Settings!$B$6:$D$45,IF(GR$4="Y",2,3),FALSE)+GN65*IF(GR$4="Y",[1]Settings!$C$5,[1]Settings!$D$5))</f>
        <v>0</v>
      </c>
      <c r="GP65" s="61">
        <f>GO65*GR$7</f>
        <v>0</v>
      </c>
      <c r="GQ65" s="61">
        <f t="shared" ca="1" si="98"/>
        <v>1.5384615384615384E-5</v>
      </c>
      <c r="GR65" s="62">
        <f t="shared" ca="1" si="69"/>
        <v>67</v>
      </c>
      <c r="GS65" s="67"/>
      <c r="GT65" s="64">
        <f ca="1">VLOOKUP(OFFSET(GT65,0,-2),[1]Settings!$J$8:$K$27,2)</f>
        <v>0</v>
      </c>
      <c r="GU65" s="29">
        <v>2</v>
      </c>
      <c r="GV65" s="30">
        <v>2</v>
      </c>
      <c r="GW65" s="60">
        <f>IF(ISNA(VLOOKUP(GU65,[1]Settings!$B$6:$D$45,IF(GZ$4="Y",2,3),FALSE)+GV65*IF(GZ$4="Y",[1]Settings!$C$5,[1]Settings!$D$5)),0, VLOOKUP(GU65,[1]Settings!$B$6:$D$45,IF(GZ$4="Y",2,3),FALSE)+GV65*IF(GZ$4="Y",[1]Settings!$C$5,[1]Settings!$D$5))</f>
        <v>27</v>
      </c>
      <c r="GX65" s="61">
        <f>GW65*GZ$7</f>
        <v>27</v>
      </c>
      <c r="GY65" s="61">
        <f t="shared" ca="1" si="100"/>
        <v>27.000015384615384</v>
      </c>
      <c r="GZ65" s="65">
        <f t="shared" ca="1" si="70"/>
        <v>15</v>
      </c>
      <c r="HA65" s="66"/>
      <c r="HB65" s="64"/>
      <c r="HC65" s="29"/>
      <c r="HD65" s="30"/>
      <c r="HE65" s="60">
        <f>IF(ISNA(VLOOKUP(HC65,[1]Settings!$B$6:$D$45,IF(HH$4="Y",2,3),FALSE)+HD65*IF(HH$4="Y",[1]Settings!$C$5,[1]Settings!$D$5)),0, VLOOKUP(HC65,[1]Settings!$B$6:$D$45,IF(HH$4="Y",2,3),FALSE)+HD65*IF(HH$4="Y",[1]Settings!$C$5,[1]Settings!$D$5))</f>
        <v>0</v>
      </c>
      <c r="HF65" s="61">
        <f t="shared" si="71"/>
        <v>0</v>
      </c>
      <c r="HG65" s="61">
        <f t="shared" ca="1" si="101"/>
        <v>27.000015384615384</v>
      </c>
      <c r="HH65" s="62">
        <f t="shared" ca="1" si="72"/>
        <v>15</v>
      </c>
      <c r="HI65" s="67"/>
      <c r="HJ65" s="64"/>
      <c r="HK65" s="29"/>
      <c r="HL65" s="30"/>
      <c r="HM65" s="60">
        <f>IF(ISNA(VLOOKUP(HK65,[1]Settings!$B$6:$D$45,IF(HP$4="Y",2,3),FALSE)+HL65*IF(HP$4="Y",[1]Settings!$C$5,[1]Settings!$D$5)),0, VLOOKUP(HK65,[1]Settings!$B$6:$D$45,IF(HP$4="Y",2,3),FALSE)+HL65*IF(HP$4="Y",[1]Settings!$C$5,[1]Settings!$D$5))</f>
        <v>0</v>
      </c>
      <c r="HN65" s="61">
        <f t="shared" si="73"/>
        <v>0</v>
      </c>
      <c r="HO65" s="61">
        <f t="shared" ca="1" si="102"/>
        <v>27.000015384615384</v>
      </c>
      <c r="HP65" s="62">
        <f t="shared" ca="1" si="74"/>
        <v>15</v>
      </c>
      <c r="HQ65" s="67"/>
      <c r="HR65" s="64"/>
      <c r="HS65" s="29"/>
      <c r="HT65" s="30"/>
      <c r="HU65" s="60">
        <f>IF(ISNA(VLOOKUP(HS65,[1]Settings!$B$6:$D$45,IF(HX$4="Y",2,3),FALSE)+HT65*IF(HX$4="Y",[1]Settings!$C$5,[1]Settings!$D$5)),0, VLOOKUP(HS65,[1]Settings!$B$6:$D$45,IF(HX$4="Y",2,3),FALSE)+HT65*IF(HX$4="Y",[1]Settings!$C$5,[1]Settings!$D$5))</f>
        <v>0</v>
      </c>
      <c r="HV65" s="61">
        <f t="shared" si="75"/>
        <v>0</v>
      </c>
      <c r="HW65" s="61">
        <f t="shared" ca="1" si="103"/>
        <v>27.000015384615384</v>
      </c>
      <c r="HX65" s="62">
        <f t="shared" ca="1" si="76"/>
        <v>12</v>
      </c>
      <c r="HY65" s="67"/>
      <c r="HZ65" s="64"/>
      <c r="IA65" s="29"/>
      <c r="IB65" s="30"/>
      <c r="IC65" s="60">
        <f>IF(ISNA(VLOOKUP(IA65,[1]Settings!$B$6:$D$45,IF(IF$4="Y",2,3),FALSE)+IB65*IF(IF$4="Y",[1]Settings!$C$5,[1]Settings!$D$5)),0, VLOOKUP(IA65,[1]Settings!$B$6:$D$45,IF(IF$4="Y",2,3),FALSE)+IB65*IF(IF$4="Y",[1]Settings!$C$5,[1]Settings!$D$5))</f>
        <v>0</v>
      </c>
      <c r="ID65" s="61">
        <f t="shared" si="128"/>
        <v>0</v>
      </c>
      <c r="IE65" s="61">
        <f t="shared" ca="1" si="104"/>
        <v>1.5384615384306244E-5</v>
      </c>
      <c r="IF65" s="62">
        <f t="shared" ca="1" si="78"/>
        <v>68</v>
      </c>
      <c r="IG65" s="66"/>
      <c r="IH65" s="64"/>
      <c r="II65" s="29"/>
      <c r="IJ65" s="30"/>
      <c r="IK65" s="60">
        <f>IF(ISNA(VLOOKUP(II65,[1]Settings!$B$6:$D$45,IF(IN$4="Y",2,3),FALSE)+IJ65*IF(IN$4="Y",[1]Settings!$C$5,[1]Settings!$D$5)),0, VLOOKUP(II65,[1]Settings!$B$6:$D$45,IF(IN$4="Y",2,3),FALSE)+IJ65*IF(IN$4="Y",[1]Settings!$C$5,[1]Settings!$D$5))</f>
        <v>0</v>
      </c>
      <c r="IL65" s="61">
        <f t="shared" si="125"/>
        <v>0</v>
      </c>
      <c r="IM65" s="61">
        <f t="shared" ca="1" si="105"/>
        <v>1.5384615384306244E-5</v>
      </c>
      <c r="IN65" s="62">
        <f t="shared" ca="1" si="80"/>
        <v>69</v>
      </c>
      <c r="IO65" s="67"/>
      <c r="IP65" s="64"/>
      <c r="IQ65" s="29"/>
      <c r="IR65" s="30"/>
      <c r="IS65" s="60">
        <f>IF(ISNA(VLOOKUP(IQ65,[1]Settings!$B$6:$D$45,IF(IV$4="Y",2,3),FALSE)+IR65*IF(IV$4="Y",[1]Settings!$C$5,[1]Settings!$D$5)),0, VLOOKUP(IQ65,[1]Settings!$B$6:$D$45,IF(IV$4="Y",2,3),FALSE)+IR65*IF(IV$4="Y",[1]Settings!$C$5,[1]Settings!$D$5))</f>
        <v>0</v>
      </c>
      <c r="IT65" s="61">
        <f t="shared" si="81"/>
        <v>0</v>
      </c>
      <c r="IU65" s="61">
        <f t="shared" ca="1" si="106"/>
        <v>1.5384615384306244E-5</v>
      </c>
      <c r="IV65" s="62">
        <f t="shared" ca="1" si="82"/>
        <v>69</v>
      </c>
      <c r="IW65" s="67"/>
      <c r="IX65" s="64"/>
      <c r="IY65" s="29"/>
      <c r="IZ65" s="30"/>
      <c r="JA65" s="60">
        <f>IF(ISNA(VLOOKUP(IY65,[1]Settings!$B$6:$D$45,IF(JD$4="Y",2,3),FALSE)+IZ65*IF(JD$4="Y",[1]Settings!$C$5,[1]Settings!$D$5)),0, VLOOKUP(IY65,[1]Settings!$B$6:$D$45,IF(JD$4="Y",2,3),FALSE)+IZ65*IF(JD$4="Y",[1]Settings!$C$5,[1]Settings!$D$5))</f>
        <v>0</v>
      </c>
      <c r="JB65" s="61">
        <f t="shared" si="168"/>
        <v>0</v>
      </c>
      <c r="JC65" s="61">
        <f t="shared" ca="1" si="107"/>
        <v>1.5384615384306244E-5</v>
      </c>
      <c r="JD65" s="62">
        <f t="shared" ca="1" si="84"/>
        <v>69</v>
      </c>
      <c r="JE65" s="67"/>
      <c r="JF65" s="64"/>
      <c r="JG65" s="29"/>
      <c r="JH65" s="30"/>
      <c r="JI65" s="60">
        <f>IF(ISNA(VLOOKUP(JG65,[1]Settings!$B$6:$D$45,IF(JL$4="Y",2,3),FALSE)+JH65*IF(JL$4="Y",[1]Settings!$C$5,[1]Settings!$D$5)),0, VLOOKUP(JG65,[1]Settings!$B$6:$D$45,IF(JL$4="Y",2,3),FALSE)+JH65*IF(JL$4="Y",[1]Settings!$C$5,[1]Settings!$D$5))</f>
        <v>0</v>
      </c>
      <c r="JJ65" s="61">
        <f t="shared" si="169"/>
        <v>0</v>
      </c>
      <c r="JK65" s="61">
        <f t="shared" ca="1" si="108"/>
        <v>1.5384615384306244E-5</v>
      </c>
      <c r="JL65" s="62">
        <f t="shared" ca="1" si="86"/>
        <v>69</v>
      </c>
    </row>
    <row r="66" spans="1:272">
      <c r="A66" s="59" t="s">
        <v>145</v>
      </c>
      <c r="B66" s="59"/>
      <c r="D66" s="30"/>
      <c r="E66" s="60">
        <f>IF(ISNA(VLOOKUP(C66,[1]Settings!$B$6:$D$45,IF(H$4="Y",2,3),FALSE)+D66*IF(H$4="Y",[1]Settings!$C$5,[1]Settings!$D$5)),0, VLOOKUP(C66,[1]Settings!$B$6:$D$45,IF(H$4="Y",2,3),FALSE)+D66*IF(H$4="Y",[1]Settings!$C$5,[1]Settings!$D$5))</f>
        <v>0</v>
      </c>
      <c r="F66" s="61">
        <f t="shared" si="0"/>
        <v>0</v>
      </c>
      <c r="G66" s="61">
        <f t="shared" si="1"/>
        <v>1.5151515151515151E-5</v>
      </c>
      <c r="H66" s="62">
        <f t="shared" si="2"/>
        <v>64</v>
      </c>
      <c r="I66" s="63" t="str">
        <f t="shared" si="3"/>
        <v/>
      </c>
      <c r="J66" s="64">
        <f ca="1">VLOOKUP(OFFSET(J66,0,-2),[1]Settings!$F$8:$G$27,2)</f>
        <v>0</v>
      </c>
      <c r="L66" s="30"/>
      <c r="M66" s="60">
        <f>IF(ISNA(VLOOKUP(K66,[1]Settings!$B$6:$D$45,IF(P$4="Y",2,3),FALSE)+L66*IF(P$4="Y",[1]Settings!$C$5,[1]Settings!$D$5)),0, VLOOKUP(K66,[1]Settings!$B$6:$D$45,IF(P$4="Y",2,3),FALSE)+L66*IF(P$4="Y",[1]Settings!$C$5,[1]Settings!$D$5))</f>
        <v>0</v>
      </c>
      <c r="N66" s="61">
        <f t="shared" si="4"/>
        <v>0</v>
      </c>
      <c r="O66" s="61">
        <f t="shared" ca="1" si="5"/>
        <v>1.5151515151515151E-5</v>
      </c>
      <c r="P66" s="62">
        <f t="shared" ca="1" si="6"/>
        <v>64</v>
      </c>
      <c r="Q66" s="63" t="str">
        <f t="shared" si="7"/>
        <v/>
      </c>
      <c r="R66" s="64">
        <f ca="1">VLOOKUP(OFFSET(R66,0,-2),[1]Settings!$F$8:$G$27,2)</f>
        <v>0</v>
      </c>
      <c r="T66" s="30"/>
      <c r="U66" s="60">
        <f>IF(ISNA(VLOOKUP(S66,[1]Settings!$B$6:$D$45,IF(X$4="Y",2,3),FALSE)+T66*IF(X$4="Y",[1]Settings!$C$5,[1]Settings!$D$5)),0, VLOOKUP(S66,[1]Settings!$B$6:$D$45,IF(X$4="Y",2,3),FALSE)+T66*IF(X$4="Y",[1]Settings!$C$5,[1]Settings!$D$5))</f>
        <v>0</v>
      </c>
      <c r="V66" s="61">
        <f t="shared" si="8"/>
        <v>0</v>
      </c>
      <c r="W66" s="61">
        <f t="shared" ca="1" si="9"/>
        <v>1.5151515151515151E-5</v>
      </c>
      <c r="X66" s="62">
        <f t="shared" ca="1" si="10"/>
        <v>65</v>
      </c>
      <c r="Y66" s="63" t="str">
        <f t="shared" si="11"/>
        <v/>
      </c>
      <c r="Z66" s="64">
        <f ca="1">VLOOKUP(OFFSET(Z66,0,-2),[1]Settings!$F$8:$G$27,2)</f>
        <v>0</v>
      </c>
      <c r="AB66" s="30"/>
      <c r="AC66" s="60">
        <f>IF(ISNA(VLOOKUP(AA66,[1]Settings!$B$6:$D$45,IF(AF$4="Y",2,3),FALSE)+AB66*IF(AF$4="Y",[1]Settings!$C$5,[1]Settings!$D$5)),0, VLOOKUP(AA66,[1]Settings!$B$6:$D$45,IF(AF$4="Y",2,3),FALSE)+AB66*IF(AF$4="Y",[1]Settings!$C$5,[1]Settings!$D$5))</f>
        <v>0</v>
      </c>
      <c r="AD66" s="61">
        <f t="shared" si="12"/>
        <v>0</v>
      </c>
      <c r="AE66" s="61">
        <f t="shared" ca="1" si="13"/>
        <v>1.5151515151515151E-5</v>
      </c>
      <c r="AF66" s="62">
        <f t="shared" ca="1" si="14"/>
        <v>66</v>
      </c>
      <c r="AG66" s="63" t="str">
        <f t="shared" si="15"/>
        <v/>
      </c>
      <c r="AH66" s="64">
        <f ca="1">VLOOKUP(OFFSET(AH66,0,-2),[1]Settings!$F$8:$G$27,2)</f>
        <v>0</v>
      </c>
      <c r="AJ66" s="30"/>
      <c r="AK66" s="60">
        <f>IF(ISNA(VLOOKUP(AI66,[1]Settings!$B$6:$D$45,IF(AN$4="Y",2,3),FALSE)+AJ66*IF(AN$4="Y",[1]Settings!$C$5,[1]Settings!$D$5)),0, VLOOKUP(AI66,[1]Settings!$B$6:$D$45,IF(AN$4="Y",2,3),FALSE)+AJ66*IF(AN$4="Y",[1]Settings!$C$5,[1]Settings!$D$5))</f>
        <v>0</v>
      </c>
      <c r="AL66" s="61">
        <f t="shared" si="16"/>
        <v>0</v>
      </c>
      <c r="AM66" s="61">
        <f t="shared" ca="1" si="17"/>
        <v>1.5151515151515151E-5</v>
      </c>
      <c r="AN66" s="62">
        <f t="shared" ca="1" si="18"/>
        <v>66</v>
      </c>
      <c r="AO66" s="63" t="str">
        <f t="shared" si="19"/>
        <v/>
      </c>
      <c r="AP66" s="64">
        <f ca="1">VLOOKUP(OFFSET(AP66,0,-2),[1]Settings!$F$8:$G$27,2)</f>
        <v>0</v>
      </c>
      <c r="AR66" s="30"/>
      <c r="AS66" s="60">
        <f>IF(ISNA(VLOOKUP(AQ66,[1]Settings!$B$6:$D$45,IF(AV$4="Y",2,3),FALSE)+AR66*IF(AV$4="Y",[1]Settings!$C$5,[1]Settings!$D$5)),0, VLOOKUP(AQ66,[1]Settings!$B$6:$D$45,IF(AV$4="Y",2,3),FALSE)+AR66*IF(AV$4="Y",[1]Settings!$C$5,[1]Settings!$D$5))</f>
        <v>0</v>
      </c>
      <c r="AT66" s="61">
        <f t="shared" si="20"/>
        <v>0</v>
      </c>
      <c r="AU66" s="61">
        <f t="shared" ca="1" si="21"/>
        <v>1.5151515151515151E-5</v>
      </c>
      <c r="AV66" s="62">
        <f t="shared" ca="1" si="22"/>
        <v>66</v>
      </c>
      <c r="AW66" s="63" t="str">
        <f t="shared" si="23"/>
        <v/>
      </c>
      <c r="AX66" s="64">
        <f ca="1">VLOOKUP(OFFSET(AX66,0,-2),[1]Settings!$F$8:$G$27,2)</f>
        <v>0</v>
      </c>
      <c r="AZ66" s="30"/>
      <c r="BA66" s="60">
        <f>IF(ISNA(VLOOKUP(AY66,[1]Settings!$B$6:$D$45,IF(BD$4="Y",2,3),FALSE)+AZ66*IF(BD$4="Y",[1]Settings!$C$5,[1]Settings!$D$5)),0, VLOOKUP(AY66,[1]Settings!$B$6:$D$45,IF(BD$4="Y",2,3),FALSE)+AZ66*IF(BD$4="Y",[1]Settings!$C$5,[1]Settings!$D$5))</f>
        <v>0</v>
      </c>
      <c r="BB66" s="61">
        <f t="shared" si="24"/>
        <v>0</v>
      </c>
      <c r="BC66" s="61">
        <f t="shared" ca="1" si="25"/>
        <v>1.5151515151515151E-5</v>
      </c>
      <c r="BD66" s="62">
        <f t="shared" ca="1" si="26"/>
        <v>66</v>
      </c>
      <c r="BE66" s="63" t="str">
        <f t="shared" si="27"/>
        <v/>
      </c>
      <c r="BF66" s="64">
        <f ca="1">VLOOKUP(OFFSET(BF66,0,-2),[1]Settings!$F$8:$G$27,2)</f>
        <v>0</v>
      </c>
      <c r="BH66" s="30"/>
      <c r="BI66" s="60">
        <f>IF(ISNA(VLOOKUP(BG66,[1]Settings!$B$6:$D$45,IF(BL$4="Y",2,3),FALSE)+BH66*IF(BL$4="Y",[1]Settings!$C$5,[1]Settings!$D$5)),0, VLOOKUP(BG66,[1]Settings!$B$6:$D$45,IF(BL$4="Y",2,3),FALSE)+BH66*IF(BL$4="Y",[1]Settings!$C$5,[1]Settings!$D$5))</f>
        <v>0</v>
      </c>
      <c r="BJ66" s="61">
        <f t="shared" si="28"/>
        <v>0</v>
      </c>
      <c r="BK66" s="61">
        <f t="shared" ca="1" si="29"/>
        <v>1.5151515151515151E-5</v>
      </c>
      <c r="BL66" s="62">
        <f t="shared" ca="1" si="30"/>
        <v>67</v>
      </c>
      <c r="BM66" s="63" t="str">
        <f t="shared" si="31"/>
        <v/>
      </c>
      <c r="BN66" s="64">
        <f ca="1">VLOOKUP(OFFSET(BN66,0,-2),[1]Settings!$F$8:$G$27,2)</f>
        <v>0</v>
      </c>
      <c r="BP66" s="30"/>
      <c r="BQ66" s="60">
        <f>IF(ISNA(VLOOKUP(BO66,[1]Settings!$B$6:$D$45,IF(BT$4="Y",2,3),FALSE)+BP66*IF(BT$4="Y",[1]Settings!$C$5,[1]Settings!$D$5)),0, VLOOKUP(BO66,[1]Settings!$B$6:$D$45,IF(BT$4="Y",2,3),FALSE)+BP66*IF(BT$4="Y",[1]Settings!$C$5,[1]Settings!$D$5))</f>
        <v>0</v>
      </c>
      <c r="BR66" s="61">
        <f t="shared" si="32"/>
        <v>0</v>
      </c>
      <c r="BS66" s="61">
        <f t="shared" ca="1" si="33"/>
        <v>1.5151515151515151E-5</v>
      </c>
      <c r="BT66" s="62">
        <f t="shared" ca="1" si="34"/>
        <v>68</v>
      </c>
      <c r="BU66" s="63" t="str">
        <f t="shared" si="35"/>
        <v>+</v>
      </c>
      <c r="BV66" s="64">
        <f ca="1">VLOOKUP(OFFSET(BV66,0,-2),[1]Settings!$F$8:$G$27,2)</f>
        <v>0</v>
      </c>
      <c r="BW66" s="29">
        <v>10</v>
      </c>
      <c r="BX66" s="30"/>
      <c r="BY66" s="60">
        <f>IF(ISNA(VLOOKUP(BW66,[1]Settings!$B$6:$D$45,IF(CB$4="Y",2,3),FALSE)+BX66*IF(CB$4="Y",[1]Settings!$C$5,[1]Settings!$D$5)),0, VLOOKUP(BW66,[1]Settings!$B$6:$D$45,IF(CB$4="Y",2,3),FALSE)+BX66*IF(CB$4="Y",[1]Settings!$C$5,[1]Settings!$D$5))</f>
        <v>11</v>
      </c>
      <c r="BZ66" s="61">
        <f t="shared" si="36"/>
        <v>4.18</v>
      </c>
      <c r="CA66" s="61">
        <f t="shared" ca="1" si="37"/>
        <v>4.1800151515151516</v>
      </c>
      <c r="CB66" s="62">
        <f t="shared" ca="1" si="38"/>
        <v>21</v>
      </c>
      <c r="CC66" s="63" t="str">
        <f t="shared" si="39"/>
        <v>+</v>
      </c>
      <c r="CD66" s="64">
        <f ca="1">VLOOKUP(OFFSET(CD66,0,-2),[1]Settings!$F$8:$G$27,2)</f>
        <v>0</v>
      </c>
      <c r="CE66" s="29">
        <v>3</v>
      </c>
      <c r="CF66" s="30">
        <v>1</v>
      </c>
      <c r="CG66" s="60">
        <f>IF(ISNA(VLOOKUP(CE66,[1]Settings!$B$6:$D$45,IF(CJ$4="Y",2,3),FALSE)+CF66*IF(CJ$4="Y",[1]Settings!$C$5,[1]Settings!$D$5)),0, VLOOKUP(CE66,[1]Settings!$B$6:$D$45,IF(CJ$4="Y",2,3),FALSE)+CF66*IF(CJ$4="Y",[1]Settings!$C$5,[1]Settings!$D$5))</f>
        <v>21</v>
      </c>
      <c r="CH66" s="61">
        <f t="shared" si="40"/>
        <v>10.92</v>
      </c>
      <c r="CI66" s="61">
        <f t="shared" ca="1" si="41"/>
        <v>15.100015151515152</v>
      </c>
      <c r="CJ66" s="65">
        <f t="shared" ca="1" si="42"/>
        <v>9</v>
      </c>
      <c r="CK66" s="66" t="str">
        <f t="shared" si="131"/>
        <v>+</v>
      </c>
      <c r="CL66" s="64">
        <f ca="1">VLOOKUP(OFFSET(CL66,0,-2),[1]Settings!$J$8:$K$27,2)</f>
        <v>0.05</v>
      </c>
      <c r="CM66" s="29">
        <v>1</v>
      </c>
      <c r="CN66" s="30">
        <v>1</v>
      </c>
      <c r="CO66" s="60">
        <f>IF(ISNA(VLOOKUP(CM66,[1]Settings!$B$6:$D$45,IF(CR$4="Y",2,3),FALSE)+CN66*IF(CR$4="Y",[1]Settings!$C$5,[1]Settings!$D$5)),0, VLOOKUP(CM66,[1]Settings!$B$6:$D$45,IF(CR$4="Y",2,3),FALSE)+CN66*IF(CR$4="Y",[1]Settings!$C$5,[1]Settings!$D$5))</f>
        <v>31</v>
      </c>
      <c r="CP66" s="61">
        <f t="shared" ca="1" si="43"/>
        <v>13.64</v>
      </c>
      <c r="CQ66" s="61">
        <f t="shared" ca="1" si="44"/>
        <v>28.740015151515152</v>
      </c>
      <c r="CR66" s="65">
        <f t="shared" ca="1" si="45"/>
        <v>4</v>
      </c>
      <c r="CS66" s="63" t="str">
        <f>IF(CU66&gt;0,"+","")</f>
        <v>+</v>
      </c>
      <c r="CT66" s="64">
        <f ca="1">VLOOKUP(OFFSET(CT66,0,-2),[1]Settings!$J$8:$K$27,2)</f>
        <v>0.09</v>
      </c>
      <c r="CU66" s="29">
        <v>18</v>
      </c>
      <c r="CV66" s="30"/>
      <c r="CW66" s="60">
        <f>IF(ISNA(VLOOKUP(CU66,[1]Settings!$B$6:$D$45,IF(CZ$4="Y",2,3),FALSE)+CV66*IF(CZ$4="Y",[1]Settings!$C$5,[1]Settings!$D$5)),0, VLOOKUP(CU66,[1]Settings!$B$6:$D$45,IF(CZ$4="Y",2,3),FALSE)+CV66*IF(CZ$4="Y",[1]Settings!$C$5,[1]Settings!$D$5))</f>
        <v>3</v>
      </c>
      <c r="CX66" s="61">
        <f t="shared" ca="1" si="46"/>
        <v>2.16</v>
      </c>
      <c r="CY66" s="61">
        <f t="shared" ca="1" si="47"/>
        <v>30.900015151515152</v>
      </c>
      <c r="CZ66" s="62">
        <f t="shared" ca="1" si="48"/>
        <v>4</v>
      </c>
      <c r="DA66" s="63" t="str">
        <f>IF(DC66&gt;0,"+","")</f>
        <v>+</v>
      </c>
      <c r="DB66" s="64">
        <f ca="1">VLOOKUP(OFFSET(DB66,0,-2),[1]Settings!$J$8:$K$27,2)</f>
        <v>0.09</v>
      </c>
      <c r="DC66" s="29">
        <v>12</v>
      </c>
      <c r="DD66" s="30"/>
      <c r="DE66" s="60">
        <f>IF(ISNA(VLOOKUP(DC66,[1]Settings!$B$6:$D$45,IF(DH$4="Y",2,3),FALSE)+DD66*IF(DH$4="Y",[1]Settings!$C$5,[1]Settings!$D$5)),0, VLOOKUP(DC66,[1]Settings!$B$6:$D$45,IF(DH$4="Y",2,3),FALSE)+DD66*IF(DH$4="Y",[1]Settings!$C$5,[1]Settings!$D$5))</f>
        <v>9</v>
      </c>
      <c r="DF66" s="61">
        <f t="shared" ca="1" si="49"/>
        <v>5.85</v>
      </c>
      <c r="DG66" s="61">
        <f t="shared" ca="1" si="50"/>
        <v>32.57001515151515</v>
      </c>
      <c r="DH66" s="62">
        <f t="shared" ca="1" si="51"/>
        <v>5</v>
      </c>
      <c r="DI66" s="63" t="s">
        <v>93</v>
      </c>
      <c r="DJ66" s="64">
        <f ca="1">VLOOKUP(OFFSET(DJ66,0,-2),[1]Settings!$J$8:$K$27,2)</f>
        <v>0.08</v>
      </c>
      <c r="DK66" s="29"/>
      <c r="DL66" s="30"/>
      <c r="DM66" s="60">
        <f>IF(ISNA(VLOOKUP(DK66,[1]Settings!$B$6:$D$45,IF(DP$4="Y",2,3),FALSE)+DL66*IF(DP$4="Y",[1]Settings!$C$5,[1]Settings!$D$5)),0, VLOOKUP(DK66,[1]Settings!$B$6:$D$45,IF(DP$4="Y",2,3),FALSE)+DL66*IF(DP$4="Y",[1]Settings!$C$5,[1]Settings!$D$5))</f>
        <v>0</v>
      </c>
      <c r="DN66" s="61">
        <f t="shared" ca="1" si="52"/>
        <v>0</v>
      </c>
      <c r="DO66" s="61">
        <f t="shared" ca="1" si="53"/>
        <v>32.57001515151515</v>
      </c>
      <c r="DP66" s="62">
        <f t="shared" ca="1" si="54"/>
        <v>7</v>
      </c>
      <c r="DQ66" s="63" t="s">
        <v>93</v>
      </c>
      <c r="DR66" s="64">
        <f ca="1">VLOOKUP(OFFSET(DR66,0,-2),[1]Settings!$J$8:$K$27,2)</f>
        <v>0.06</v>
      </c>
      <c r="DS66" s="29"/>
      <c r="DT66" s="30"/>
      <c r="DU66" s="60">
        <f>IF(ISNA(VLOOKUP(DS66,[1]Settings!$B$6:$D$45,IF(DX$4="Y",2,3),FALSE)+DT66*IF(DX$4="Y",[1]Settings!$C$5,[1]Settings!$D$5)),0, VLOOKUP(DS66,[1]Settings!$B$6:$D$45,IF(DX$4="Y",2,3),FALSE)+DT66*IF(DX$4="Y",[1]Settings!$C$5,[1]Settings!$D$5))</f>
        <v>0</v>
      </c>
      <c r="DV66" s="61">
        <f t="shared" ca="1" si="55"/>
        <v>0</v>
      </c>
      <c r="DW66" s="61">
        <f t="shared" ca="1" si="87"/>
        <v>32.57001515151515</v>
      </c>
      <c r="DX66" s="62">
        <f t="shared" ca="1" si="56"/>
        <v>8</v>
      </c>
      <c r="DY66" s="63" t="s">
        <v>93</v>
      </c>
      <c r="DZ66" s="64">
        <f ca="1">VLOOKUP(OFFSET(DZ66,0,-2),[1]Settings!$J$8:$K$27,2)</f>
        <v>0.05</v>
      </c>
      <c r="EA66" s="29">
        <v>20</v>
      </c>
      <c r="EB66" s="30"/>
      <c r="EC66" s="60">
        <f>IF(ISNA(VLOOKUP(EA66,[1]Settings!$B$6:$D$45,IF(EF$4="Y",2,3),FALSE)+EB66*IF(EF$4="Y",[1]Settings!$C$5,[1]Settings!$D$5)),0, VLOOKUP(EA66,[1]Settings!$B$6:$D$45,IF(EF$4="Y",2,3),FALSE)+EB66*IF(EF$4="Y",[1]Settings!$C$5,[1]Settings!$D$5))</f>
        <v>1</v>
      </c>
      <c r="ED66" s="61">
        <f t="shared" ca="1" si="88"/>
        <v>0.91999999999999993</v>
      </c>
      <c r="EE66" s="61">
        <f t="shared" ca="1" si="57"/>
        <v>22.57001515151515</v>
      </c>
      <c r="EF66" s="65">
        <f t="shared" ca="1" si="58"/>
        <v>14</v>
      </c>
      <c r="EG66" s="66" t="s">
        <v>93</v>
      </c>
      <c r="EH66" s="64">
        <f ca="1">VLOOKUP(OFFSET(EH66,0,-2),[1]Settings!$J$8:$K$27,2)</f>
        <v>0.04</v>
      </c>
      <c r="EI66" s="29">
        <v>8</v>
      </c>
      <c r="EJ66" s="30"/>
      <c r="EK66" s="60">
        <f>IF(ISNA(VLOOKUP(EI66,[1]Settings!$B$6:$D$45,IF(EN$4="Y",2,3),FALSE)+EJ66*IF(EN$4="Y",[1]Settings!$C$5,[1]Settings!$D$5)),0, VLOOKUP(EI66,[1]Settings!$B$6:$D$45,IF(EN$4="Y",2,3),FALSE)+EJ66*IF(EN$4="Y",[1]Settings!$C$5,[1]Settings!$D$5))</f>
        <v>13</v>
      </c>
      <c r="EL66" s="61">
        <f t="shared" ca="1" si="89"/>
        <v>11.049999999999999</v>
      </c>
      <c r="EM66" s="61">
        <f t="shared" ca="1" si="115"/>
        <v>17.820015151515147</v>
      </c>
      <c r="EN66" s="65">
        <f t="shared" ca="1" si="59"/>
        <v>16</v>
      </c>
      <c r="EO66" s="63"/>
      <c r="EP66" s="64">
        <f ca="1">VLOOKUP(OFFSET(EP66,0,-2),[1]Settings!$J$8:$K$27,2)</f>
        <v>0</v>
      </c>
      <c r="EQ66" s="29">
        <v>6</v>
      </c>
      <c r="ER66" s="30"/>
      <c r="ES66" s="60">
        <f>IF(ISNA(VLOOKUP(EQ66,[1]Settings!$B$6:$D$45,IF(EV$4="Y",2,3),FALSE)+ER66*IF(EV$4="Y",[1]Settings!$C$5,[1]Settings!$D$5)),0, VLOOKUP(EQ66,[1]Settings!$B$6:$D$45,IF(EV$4="Y",2,3),FALSE)+ER66*IF(EV$4="Y",[1]Settings!$C$5,[1]Settings!$D$5))</f>
        <v>15</v>
      </c>
      <c r="ET66" s="61">
        <f ca="1">ES66*EV$7</f>
        <v>12.299999999999999</v>
      </c>
      <c r="EU66" s="61">
        <f t="shared" ca="1" si="90"/>
        <v>24.270015151515146</v>
      </c>
      <c r="EV66" s="62">
        <f t="shared" ca="1" si="61"/>
        <v>10</v>
      </c>
      <c r="EW66" s="63" t="s">
        <v>93</v>
      </c>
      <c r="EX66" s="64">
        <f ca="1">VLOOKUP(OFFSET(EX66,0,-2),[1]Settings!$J$8:$K$27,2)</f>
        <v>0.05</v>
      </c>
      <c r="EY66" s="29">
        <v>7</v>
      </c>
      <c r="EZ66" s="30"/>
      <c r="FA66" s="60">
        <f>IF(ISNA(VLOOKUP(EY66,[1]Settings!$B$6:$D$45,IF(FD$4="Y",2,3),FALSE)+EZ66*IF(FD$4="Y",[1]Settings!$C$5,[1]Settings!$D$5)),0, VLOOKUP(EY66,[1]Settings!$B$6:$D$45,IF(FD$4="Y",2,3),FALSE)+EZ66*IF(FD$4="Y",[1]Settings!$C$5,[1]Settings!$D$5))</f>
        <v>14</v>
      </c>
      <c r="FB66" s="61">
        <f ca="1">FA66*FD$7</f>
        <v>14.000000000000004</v>
      </c>
      <c r="FC66" s="61">
        <f t="shared" ca="1" si="167"/>
        <v>38.270015151515153</v>
      </c>
      <c r="FD66" s="62">
        <f t="shared" ca="1" si="63"/>
        <v>9</v>
      </c>
      <c r="FE66" s="63" t="s">
        <v>93</v>
      </c>
      <c r="FF66" s="64">
        <f ca="1">VLOOKUP(OFFSET(FF66,0,-2),[1]Settings!$J$8:$K$27,2)</f>
        <v>0.05</v>
      </c>
      <c r="FG66" s="29">
        <v>16</v>
      </c>
      <c r="FH66" s="30"/>
      <c r="FI66" s="60">
        <f>IF(ISNA(VLOOKUP(FG66,[1]Settings!$B$6:$D$45,IF(FL$4="Y",2,3),FALSE)+FH66*IF(FL$4="Y",[1]Settings!$C$5,[1]Settings!$D$5)),0, VLOOKUP(FG66,[1]Settings!$B$6:$D$45,IF(FL$4="Y",2,3),FALSE)+FH66*IF(FL$4="Y",[1]Settings!$C$5,[1]Settings!$D$5))</f>
        <v>5</v>
      </c>
      <c r="FJ66" s="61">
        <f t="shared" ca="1" si="117"/>
        <v>4.2</v>
      </c>
      <c r="FK66" s="61">
        <f t="shared" ca="1" si="116"/>
        <v>41.550015151515154</v>
      </c>
      <c r="FL66" s="62">
        <f t="shared" ca="1" si="64"/>
        <v>7</v>
      </c>
      <c r="FM66" s="66" t="s">
        <v>93</v>
      </c>
      <c r="FN66" s="64">
        <f ca="1">VLOOKUP(OFFSET(FN66,0,-2),[1]Settings!$J$8:$K$27,2)</f>
        <v>0.06</v>
      </c>
      <c r="FO66" s="29">
        <v>9</v>
      </c>
      <c r="FP66" s="30">
        <v>1</v>
      </c>
      <c r="FQ66" s="60">
        <f>IF(ISNA(VLOOKUP(FO66,[1]Settings!$B$6:$D$45,IF(FT$4="Y",2,3),FALSE)+FP66*IF(FT$4="Y",[1]Settings!$C$5,[1]Settings!$D$5)),0, VLOOKUP(FO66,[1]Settings!$B$6:$D$45,IF(FT$4="Y",2,3),FALSE)+FP66*IF(FT$4="Y",[1]Settings!$C$5,[1]Settings!$D$5))</f>
        <v>13</v>
      </c>
      <c r="FR66" s="61">
        <f t="shared" ca="1" si="65"/>
        <v>10.66</v>
      </c>
      <c r="FS66" s="61">
        <f t="shared" ca="1" si="92"/>
        <v>39.910015151515154</v>
      </c>
      <c r="FT66" s="62">
        <f t="shared" ca="1" si="66"/>
        <v>8</v>
      </c>
      <c r="FU66" s="67"/>
      <c r="FV66" s="64"/>
      <c r="FW66" s="29">
        <v>11</v>
      </c>
      <c r="FX66" s="30">
        <v>1</v>
      </c>
      <c r="FY66" s="60">
        <f>IF(ISNA(VLOOKUP(FW66,[1]Settings!$B$6:$D$45,IF(GB$4="Y",2,3),FALSE)+FX66*IF(GB$4="Y",[1]Settings!$C$5,[1]Settings!$D$5)),0, VLOOKUP(FW66,[1]Settings!$B$6:$D$45,IF(GB$4="Y",2,3),FALSE)+FX66*IF(GB$4="Y",[1]Settings!$C$5,[1]Settings!$D$5))</f>
        <v>11</v>
      </c>
      <c r="FZ66" s="61">
        <f t="shared" si="93"/>
        <v>11</v>
      </c>
      <c r="GA66" s="61">
        <f t="shared" ca="1" si="94"/>
        <v>39.860015151515157</v>
      </c>
      <c r="GB66" s="62">
        <f t="shared" ca="1" si="67"/>
        <v>9</v>
      </c>
      <c r="GC66" s="67"/>
      <c r="GD66" s="64"/>
      <c r="GE66" s="29"/>
      <c r="GF66" s="30"/>
      <c r="GG66" s="60">
        <f>IF(ISNA(VLOOKUP(GE66,[1]Settings!$B$6:$D$45,IF(GJ$4="Y",2,3),FALSE)+GF66*IF(GJ$4="Y",[1]Settings!$C$5,[1]Settings!$D$5)),0, VLOOKUP(GE66,[1]Settings!$B$6:$D$45,IF(GJ$4="Y",2,3),FALSE)+GF66*IF(GJ$4="Y",[1]Settings!$C$5,[1]Settings!$D$5))</f>
        <v>0</v>
      </c>
      <c r="GH66" s="61">
        <f t="shared" si="95"/>
        <v>0</v>
      </c>
      <c r="GI66" s="61">
        <f t="shared" ca="1" si="96"/>
        <v>39.860015151515157</v>
      </c>
      <c r="GJ66" s="62">
        <f t="shared" ca="1" si="68"/>
        <v>11</v>
      </c>
      <c r="GK66" s="67"/>
      <c r="GL66" s="64"/>
      <c r="GM66" s="29">
        <v>18</v>
      </c>
      <c r="GN66" s="30"/>
      <c r="GO66" s="60">
        <f>IF(ISNA(VLOOKUP(GM66,[1]Settings!$B$6:$D$45,IF(GR$4="Y",2,3),FALSE)+GN66*IF(GR$4="Y",[1]Settings!$C$5,[1]Settings!$D$5)),0, VLOOKUP(GM66,[1]Settings!$B$6:$D$45,IF(GR$4="Y",2,3),FALSE)+GN66*IF(GR$4="Y",[1]Settings!$C$5,[1]Settings!$D$5))</f>
        <v>3</v>
      </c>
      <c r="GP66" s="61">
        <f t="shared" si="123"/>
        <v>3</v>
      </c>
      <c r="GQ66" s="61">
        <f t="shared" ca="1" si="98"/>
        <v>28.860015151515153</v>
      </c>
      <c r="GR66" s="62">
        <f t="shared" ca="1" si="69"/>
        <v>12</v>
      </c>
      <c r="GS66" s="67"/>
      <c r="GT66" s="64"/>
      <c r="GU66" s="29"/>
      <c r="GV66" s="30"/>
      <c r="GW66" s="60">
        <f>IF(ISNA(VLOOKUP(GU66,[1]Settings!$B$6:$D$45,IF(GZ$4="Y",2,3),FALSE)+GV66*IF(GZ$4="Y",[1]Settings!$C$5,[1]Settings!$D$5)),0, VLOOKUP(GU66,[1]Settings!$B$6:$D$45,IF(GZ$4="Y",2,3),FALSE)+GV66*IF(GZ$4="Y",[1]Settings!$C$5,[1]Settings!$D$5))</f>
        <v>0</v>
      </c>
      <c r="GX66" s="61">
        <f t="shared" si="132"/>
        <v>0</v>
      </c>
      <c r="GY66" s="61">
        <f t="shared" ca="1" si="100"/>
        <v>24.660015151515154</v>
      </c>
      <c r="GZ66" s="65">
        <f t="shared" ca="1" si="70"/>
        <v>19</v>
      </c>
      <c r="HA66" s="66"/>
      <c r="HB66" s="64"/>
      <c r="HC66" s="29">
        <v>13</v>
      </c>
      <c r="HD66" s="30"/>
      <c r="HE66" s="60">
        <f>IF(ISNA(VLOOKUP(HC66,[1]Settings!$B$6:$D$45,IF(HH$4="Y",2,3),FALSE)+HD66*IF(HH$4="Y",[1]Settings!$C$5,[1]Settings!$D$5)),0, VLOOKUP(HC66,[1]Settings!$B$6:$D$45,IF(HH$4="Y",2,3),FALSE)+HD66*IF(HH$4="Y",[1]Settings!$C$5,[1]Settings!$D$5))</f>
        <v>8</v>
      </c>
      <c r="HF66" s="61">
        <f t="shared" si="71"/>
        <v>8</v>
      </c>
      <c r="HG66" s="61">
        <f t="shared" ca="1" si="101"/>
        <v>11.000015151515154</v>
      </c>
      <c r="HH66" s="62">
        <f t="shared" ca="1" si="72"/>
        <v>26</v>
      </c>
      <c r="HI66" s="67"/>
      <c r="HJ66" s="64"/>
      <c r="HK66" s="29">
        <v>5</v>
      </c>
      <c r="HL66" s="30">
        <v>1</v>
      </c>
      <c r="HM66" s="60">
        <f>IF(ISNA(VLOOKUP(HK66,[1]Settings!$B$6:$D$45,IF(HP$4="Y",2,3),FALSE)+HL66*IF(HP$4="Y",[1]Settings!$C$5,[1]Settings!$D$5)),0, VLOOKUP(HK66,[1]Settings!$B$6:$D$45,IF(HP$4="Y",2,3),FALSE)+HL66*IF(HP$4="Y",[1]Settings!$C$5,[1]Settings!$D$5))</f>
        <v>17</v>
      </c>
      <c r="HN66" s="61">
        <f t="shared" si="73"/>
        <v>17</v>
      </c>
      <c r="HO66" s="61">
        <f t="shared" ca="1" si="102"/>
        <v>28.000015151515154</v>
      </c>
      <c r="HP66" s="62">
        <f t="shared" ca="1" si="74"/>
        <v>14</v>
      </c>
      <c r="HQ66" s="67"/>
      <c r="HR66" s="64"/>
      <c r="HS66" s="29"/>
      <c r="HT66" s="30"/>
      <c r="HU66" s="60">
        <f>IF(ISNA(VLOOKUP(HS66,[1]Settings!$B$6:$D$45,IF(HX$4="Y",2,3),FALSE)+HT66*IF(HX$4="Y",[1]Settings!$C$5,[1]Settings!$D$5)),0, VLOOKUP(HS66,[1]Settings!$B$6:$D$45,IF(HX$4="Y",2,3),FALSE)+HT66*IF(HX$4="Y",[1]Settings!$C$5,[1]Settings!$D$5))</f>
        <v>0</v>
      </c>
      <c r="HV66" s="61">
        <f t="shared" si="75"/>
        <v>0</v>
      </c>
      <c r="HW66" s="61">
        <f t="shared" ca="1" si="103"/>
        <v>25.000015151515154</v>
      </c>
      <c r="HX66" s="62">
        <f t="shared" ca="1" si="76"/>
        <v>15</v>
      </c>
      <c r="HY66" s="67"/>
      <c r="HZ66" s="64"/>
      <c r="IA66" s="29">
        <v>10</v>
      </c>
      <c r="IB66" s="30"/>
      <c r="IC66" s="60">
        <f>IF(ISNA(VLOOKUP(IA66,[1]Settings!$B$6:$D$45,IF(IF$4="Y",2,3),FALSE)+IB66*IF(IF$4="Y",[1]Settings!$C$5,[1]Settings!$D$5)),0, VLOOKUP(IA66,[1]Settings!$B$6:$D$45,IF(IF$4="Y",2,3),FALSE)+IB66*IF(IF$4="Y",[1]Settings!$C$5,[1]Settings!$D$5))</f>
        <v>11</v>
      </c>
      <c r="ID66" s="61">
        <f t="shared" si="128"/>
        <v>11</v>
      </c>
      <c r="IE66" s="61">
        <f t="shared" ca="1" si="104"/>
        <v>36.000015151515157</v>
      </c>
      <c r="IF66" s="62">
        <f t="shared" ca="1" si="78"/>
        <v>9</v>
      </c>
      <c r="IG66" s="66"/>
      <c r="IH66" s="64"/>
      <c r="II66" s="29">
        <v>12</v>
      </c>
      <c r="IJ66" s="30"/>
      <c r="IK66" s="60">
        <f>IF(ISNA(VLOOKUP(II66,[1]Settings!$B$6:$D$45,IF(IN$4="Y",2,3),FALSE)+IJ66*IF(IN$4="Y",[1]Settings!$C$5,[1]Settings!$D$5)),0, VLOOKUP(II66,[1]Settings!$B$6:$D$45,IF(IN$4="Y",2,3),FALSE)+IJ66*IF(IN$4="Y",[1]Settings!$C$5,[1]Settings!$D$5))</f>
        <v>9</v>
      </c>
      <c r="IL66" s="61">
        <f t="shared" si="125"/>
        <v>9</v>
      </c>
      <c r="IM66" s="61">
        <f t="shared" ca="1" si="105"/>
        <v>37.000015151515157</v>
      </c>
      <c r="IN66" s="62">
        <f t="shared" ca="1" si="80"/>
        <v>8</v>
      </c>
      <c r="IO66" s="67"/>
      <c r="IP66" s="64"/>
      <c r="IQ66" s="29">
        <v>18</v>
      </c>
      <c r="IR66" s="30">
        <v>1</v>
      </c>
      <c r="IS66" s="60">
        <f>IF(ISNA(VLOOKUP(IQ66,[1]Settings!$B$6:$D$45,IF(IV$4="Y",2,3),FALSE)+IR66*IF(IV$4="Y",[1]Settings!$C$5,[1]Settings!$D$5)),0, VLOOKUP(IQ66,[1]Settings!$B$6:$D$45,IF(IV$4="Y",2,3),FALSE)+IR66*IF(IV$4="Y",[1]Settings!$C$5,[1]Settings!$D$5))</f>
        <v>4</v>
      </c>
      <c r="IT66" s="61">
        <f t="shared" si="81"/>
        <v>4</v>
      </c>
      <c r="IU66" s="61">
        <f t="shared" ca="1" si="106"/>
        <v>24.000015151515157</v>
      </c>
      <c r="IV66" s="62">
        <f t="shared" ca="1" si="82"/>
        <v>16</v>
      </c>
      <c r="IW66" s="67"/>
      <c r="IX66" s="64"/>
      <c r="IY66" s="29">
        <v>16</v>
      </c>
      <c r="IZ66" s="30"/>
      <c r="JA66" s="60">
        <f>IF(ISNA(VLOOKUP(IY66,[1]Settings!$B$6:$D$45,IF(JD$4="Y",2,3),FALSE)+IZ66*IF(JD$4="Y",[1]Settings!$C$5,[1]Settings!$D$5)),0, VLOOKUP(IY66,[1]Settings!$B$6:$D$45,IF(JD$4="Y",2,3),FALSE)+IZ66*IF(JD$4="Y",[1]Settings!$C$5,[1]Settings!$D$5))</f>
        <v>5</v>
      </c>
      <c r="JB66" s="61">
        <f t="shared" si="168"/>
        <v>5</v>
      </c>
      <c r="JC66" s="61">
        <f t="shared" ca="1" si="107"/>
        <v>29.000015151515157</v>
      </c>
      <c r="JD66" s="62">
        <f t="shared" ca="1" si="84"/>
        <v>12</v>
      </c>
      <c r="JE66" s="67"/>
      <c r="JF66" s="64"/>
      <c r="JG66" s="29"/>
      <c r="JH66" s="30"/>
      <c r="JI66" s="60">
        <f>IF(ISNA(VLOOKUP(JG66,[1]Settings!$B$6:$D$45,IF(JL$4="Y",2,3),FALSE)+JH66*IF(JL$4="Y",[1]Settings!$C$5,[1]Settings!$D$5)),0, VLOOKUP(JG66,[1]Settings!$B$6:$D$45,IF(JL$4="Y",2,3),FALSE)+JH66*IF(JL$4="Y",[1]Settings!$C$5,[1]Settings!$D$5))</f>
        <v>0</v>
      </c>
      <c r="JJ66" s="61">
        <f t="shared" si="169"/>
        <v>0</v>
      </c>
      <c r="JK66" s="61">
        <f t="shared" ca="1" si="108"/>
        <v>18.000015151515157</v>
      </c>
      <c r="JL66" s="62">
        <f t="shared" ca="1" si="86"/>
        <v>22</v>
      </c>
    </row>
    <row r="67" spans="1:272">
      <c r="A67" s="59" t="s">
        <v>146</v>
      </c>
      <c r="B67" s="59"/>
      <c r="D67" s="30"/>
      <c r="E67" s="60">
        <f>IF(ISNA(VLOOKUP(C67,[1]Settings!$B$6:$D$45,IF(H$4="Y",2,3),FALSE)+D67*IF(H$4="Y",[1]Settings!$C$5,[1]Settings!$D$5)),0, VLOOKUP(C67,[1]Settings!$B$6:$D$45,IF(H$4="Y",2,3),FALSE)+D67*IF(H$4="Y",[1]Settings!$C$5,[1]Settings!$D$5))</f>
        <v>0</v>
      </c>
      <c r="F67" s="61">
        <f>E67*H$7</f>
        <v>0</v>
      </c>
      <c r="G67" s="61">
        <f t="shared" si="1"/>
        <v>1.4925373134328359E-5</v>
      </c>
      <c r="H67" s="62">
        <f t="shared" si="2"/>
        <v>65</v>
      </c>
      <c r="I67" s="63" t="str">
        <f>IF(K67&gt;0,"+","")</f>
        <v/>
      </c>
      <c r="J67" s="64">
        <f ca="1">VLOOKUP(OFFSET(J67,0,-2),[1]Settings!$F$8:$G$27,2)</f>
        <v>0</v>
      </c>
      <c r="L67" s="30"/>
      <c r="M67" s="60">
        <f>IF(ISNA(VLOOKUP(K67,[1]Settings!$B$6:$D$45,IF(P$4="Y",2,3),FALSE)+L67*IF(P$4="Y",[1]Settings!$C$5,[1]Settings!$D$5)),0, VLOOKUP(K67,[1]Settings!$B$6:$D$45,IF(P$4="Y",2,3),FALSE)+L67*IF(P$4="Y",[1]Settings!$C$5,[1]Settings!$D$5))</f>
        <v>0</v>
      </c>
      <c r="N67" s="61">
        <f>M67*P$7</f>
        <v>0</v>
      </c>
      <c r="O67" s="61">
        <f t="shared" ca="1" si="5"/>
        <v>1.4925373134328359E-5</v>
      </c>
      <c r="P67" s="62">
        <f t="shared" ca="1" si="6"/>
        <v>65</v>
      </c>
      <c r="Q67" s="63" t="str">
        <f>IF(S67&gt;0,"+","")</f>
        <v/>
      </c>
      <c r="R67" s="64">
        <f ca="1">VLOOKUP(OFFSET(R67,0,-2),[1]Settings!$F$8:$G$27,2)</f>
        <v>0</v>
      </c>
      <c r="T67" s="30"/>
      <c r="U67" s="60">
        <f>IF(ISNA(VLOOKUP(S67,[1]Settings!$B$6:$D$45,IF(X$4="Y",2,3),FALSE)+T67*IF(X$4="Y",[1]Settings!$C$5,[1]Settings!$D$5)),0, VLOOKUP(S67,[1]Settings!$B$6:$D$45,IF(X$4="Y",2,3),FALSE)+T67*IF(X$4="Y",[1]Settings!$C$5,[1]Settings!$D$5))</f>
        <v>0</v>
      </c>
      <c r="V67" s="61">
        <f>U67*X$7</f>
        <v>0</v>
      </c>
      <c r="W67" s="61">
        <f t="shared" ca="1" si="9"/>
        <v>1.4925373134328359E-5</v>
      </c>
      <c r="X67" s="62">
        <f t="shared" ca="1" si="10"/>
        <v>66</v>
      </c>
      <c r="Y67" s="63" t="str">
        <f>IF(AA67&gt;0,"+","")</f>
        <v/>
      </c>
      <c r="Z67" s="64">
        <f ca="1">VLOOKUP(OFFSET(Z67,0,-2),[1]Settings!$F$8:$G$27,2)</f>
        <v>0</v>
      </c>
      <c r="AB67" s="30"/>
      <c r="AC67" s="60">
        <f>IF(ISNA(VLOOKUP(AA67,[1]Settings!$B$6:$D$45,IF(AF$4="Y",2,3),FALSE)+AB67*IF(AF$4="Y",[1]Settings!$C$5,[1]Settings!$D$5)),0, VLOOKUP(AA67,[1]Settings!$B$6:$D$45,IF(AF$4="Y",2,3),FALSE)+AB67*IF(AF$4="Y",[1]Settings!$C$5,[1]Settings!$D$5))</f>
        <v>0</v>
      </c>
      <c r="AD67" s="61">
        <f>AC67*AF$7</f>
        <v>0</v>
      </c>
      <c r="AE67" s="61">
        <f t="shared" ca="1" si="13"/>
        <v>1.4925373134328359E-5</v>
      </c>
      <c r="AF67" s="62">
        <f t="shared" ca="1" si="14"/>
        <v>67</v>
      </c>
      <c r="AG67" s="63" t="str">
        <f>IF(AI67&gt;0,"+","")</f>
        <v/>
      </c>
      <c r="AH67" s="64">
        <f ca="1">VLOOKUP(OFFSET(AH67,0,-2),[1]Settings!$F$8:$G$27,2)</f>
        <v>0</v>
      </c>
      <c r="AJ67" s="30"/>
      <c r="AK67" s="60">
        <f>IF(ISNA(VLOOKUP(AI67,[1]Settings!$B$6:$D$45,IF(AN$4="Y",2,3),FALSE)+AJ67*IF(AN$4="Y",[1]Settings!$C$5,[1]Settings!$D$5)),0, VLOOKUP(AI67,[1]Settings!$B$6:$D$45,IF(AN$4="Y",2,3),FALSE)+AJ67*IF(AN$4="Y",[1]Settings!$C$5,[1]Settings!$D$5))</f>
        <v>0</v>
      </c>
      <c r="AL67" s="61">
        <f>AK67*AN$7</f>
        <v>0</v>
      </c>
      <c r="AM67" s="61">
        <f t="shared" ca="1" si="17"/>
        <v>1.4925373134328359E-5</v>
      </c>
      <c r="AN67" s="62">
        <f t="shared" ca="1" si="18"/>
        <v>67</v>
      </c>
      <c r="AO67" s="63" t="str">
        <f>IF(AQ67&gt;0,"+","")</f>
        <v/>
      </c>
      <c r="AP67" s="64">
        <f ca="1">VLOOKUP(OFFSET(AP67,0,-2),[1]Settings!$F$8:$G$27,2)</f>
        <v>0</v>
      </c>
      <c r="AR67" s="30"/>
      <c r="AS67" s="60">
        <f>IF(ISNA(VLOOKUP(AQ67,[1]Settings!$B$6:$D$45,IF(AV$4="Y",2,3),FALSE)+AR67*IF(AV$4="Y",[1]Settings!$C$5,[1]Settings!$D$5)),0, VLOOKUP(AQ67,[1]Settings!$B$6:$D$45,IF(AV$4="Y",2,3),FALSE)+AR67*IF(AV$4="Y",[1]Settings!$C$5,[1]Settings!$D$5))</f>
        <v>0</v>
      </c>
      <c r="AT67" s="61">
        <f>AS67*AV$7</f>
        <v>0</v>
      </c>
      <c r="AU67" s="61">
        <f t="shared" ca="1" si="21"/>
        <v>1.4925373134328359E-5</v>
      </c>
      <c r="AV67" s="62">
        <f t="shared" ca="1" si="22"/>
        <v>67</v>
      </c>
      <c r="AW67" s="63" t="str">
        <f>IF(AY67&gt;0,"+","")</f>
        <v/>
      </c>
      <c r="AX67" s="64">
        <f ca="1">VLOOKUP(OFFSET(AX67,0,-2),[1]Settings!$F$8:$G$27,2)</f>
        <v>0</v>
      </c>
      <c r="AZ67" s="30"/>
      <c r="BA67" s="60">
        <f>IF(ISNA(VLOOKUP(AY67,[1]Settings!$B$6:$D$45,IF(BD$4="Y",2,3),FALSE)+AZ67*IF(BD$4="Y",[1]Settings!$C$5,[1]Settings!$D$5)),0, VLOOKUP(AY67,[1]Settings!$B$6:$D$45,IF(BD$4="Y",2,3),FALSE)+AZ67*IF(BD$4="Y",[1]Settings!$C$5,[1]Settings!$D$5))</f>
        <v>0</v>
      </c>
      <c r="BB67" s="61">
        <f>BA67*BD$7</f>
        <v>0</v>
      </c>
      <c r="BC67" s="61">
        <f t="shared" ca="1" si="25"/>
        <v>1.4925373134328359E-5</v>
      </c>
      <c r="BD67" s="62">
        <f t="shared" ca="1" si="26"/>
        <v>67</v>
      </c>
      <c r="BE67" s="63" t="str">
        <f>IF(BG67&gt;0,"+","")</f>
        <v/>
      </c>
      <c r="BF67" s="64">
        <f ca="1">VLOOKUP(OFFSET(BF67,0,-2),[1]Settings!$F$8:$G$27,2)</f>
        <v>0</v>
      </c>
      <c r="BH67" s="30"/>
      <c r="BI67" s="60">
        <f>IF(ISNA(VLOOKUP(BG67,[1]Settings!$B$6:$D$45,IF(BL$4="Y",2,3),FALSE)+BH67*IF(BL$4="Y",[1]Settings!$C$5,[1]Settings!$D$5)),0, VLOOKUP(BG67,[1]Settings!$B$6:$D$45,IF(BL$4="Y",2,3),FALSE)+BH67*IF(BL$4="Y",[1]Settings!$C$5,[1]Settings!$D$5))</f>
        <v>0</v>
      </c>
      <c r="BJ67" s="61">
        <f>BI67*BL$7</f>
        <v>0</v>
      </c>
      <c r="BK67" s="61">
        <f t="shared" ca="1" si="29"/>
        <v>1.4925373134328359E-5</v>
      </c>
      <c r="BL67" s="62">
        <f t="shared" ca="1" si="30"/>
        <v>68</v>
      </c>
      <c r="BM67" s="63" t="str">
        <f>IF(BO67&gt;0,"+","")</f>
        <v/>
      </c>
      <c r="BN67" s="64">
        <f ca="1">VLOOKUP(OFFSET(BN67,0,-2),[1]Settings!$F$8:$G$27,2)</f>
        <v>0</v>
      </c>
      <c r="BP67" s="30"/>
      <c r="BQ67" s="60">
        <f>IF(ISNA(VLOOKUP(BO67,[1]Settings!$B$6:$D$45,IF(BT$4="Y",2,3),FALSE)+BP67*IF(BT$4="Y",[1]Settings!$C$5,[1]Settings!$D$5)),0, VLOOKUP(BO67,[1]Settings!$B$6:$D$45,IF(BT$4="Y",2,3),FALSE)+BP67*IF(BT$4="Y",[1]Settings!$C$5,[1]Settings!$D$5))</f>
        <v>0</v>
      </c>
      <c r="BR67" s="61">
        <f>BQ67*BT$7</f>
        <v>0</v>
      </c>
      <c r="BS67" s="61">
        <f t="shared" ca="1" si="33"/>
        <v>1.4925373134328359E-5</v>
      </c>
      <c r="BT67" s="62">
        <f t="shared" ca="1" si="34"/>
        <v>69</v>
      </c>
      <c r="BU67" s="63" t="str">
        <f>IF(BW67&gt;0,"+","")</f>
        <v/>
      </c>
      <c r="BV67" s="64">
        <f ca="1">VLOOKUP(OFFSET(BV67,0,-2),[1]Settings!$F$8:$G$27,2)</f>
        <v>0</v>
      </c>
      <c r="BX67" s="30"/>
      <c r="BY67" s="60">
        <f>IF(ISNA(VLOOKUP(BW67,[1]Settings!$B$6:$D$45,IF(CB$4="Y",2,3),FALSE)+BX67*IF(CB$4="Y",[1]Settings!$C$5,[1]Settings!$D$5)),0, VLOOKUP(BW67,[1]Settings!$B$6:$D$45,IF(CB$4="Y",2,3),FALSE)+BX67*IF(CB$4="Y",[1]Settings!$C$5,[1]Settings!$D$5))</f>
        <v>0</v>
      </c>
      <c r="BZ67" s="61">
        <f>BY67*CB$7</f>
        <v>0</v>
      </c>
      <c r="CA67" s="61">
        <f t="shared" ca="1" si="37"/>
        <v>1.4925373134328359E-5</v>
      </c>
      <c r="CB67" s="62">
        <f t="shared" ca="1" si="38"/>
        <v>69</v>
      </c>
      <c r="CC67" s="63" t="str">
        <f>IF(CE67&gt;0,"+","")</f>
        <v/>
      </c>
      <c r="CD67" s="64">
        <f ca="1">VLOOKUP(OFFSET(CD67,0,-2),[1]Settings!$F$8:$G$27,2)</f>
        <v>0</v>
      </c>
      <c r="CF67" s="33"/>
      <c r="CG67" s="60">
        <f>IF(ISNA(VLOOKUP(CE67,[1]Settings!$B$6:$D$45,IF(CJ$4="Y",2,3),FALSE)+CF67*IF(CJ$4="Y",[1]Settings!$C$5,[1]Settings!$D$5)),0, VLOOKUP(CE67,[1]Settings!$B$6:$D$45,IF(CJ$4="Y",2,3),FALSE)+CF67*IF(CJ$4="Y",[1]Settings!$C$5,[1]Settings!$D$5))</f>
        <v>0</v>
      </c>
      <c r="CH67" s="61">
        <f>CG67*CJ$7</f>
        <v>0</v>
      </c>
      <c r="CI67" s="61">
        <f t="shared" ca="1" si="41"/>
        <v>1.4925373134328359E-5</v>
      </c>
      <c r="CJ67" s="65">
        <f t="shared" ca="1" si="42"/>
        <v>72</v>
      </c>
      <c r="CK67" s="66" t="str">
        <f>IF(CM67&gt;0,"+","")</f>
        <v/>
      </c>
      <c r="CL67" s="64">
        <f ca="1">VLOOKUP(OFFSET(CL67,0,-2),[1]Settings!$J$8:$K$27,2)</f>
        <v>0</v>
      </c>
      <c r="CN67" s="33"/>
      <c r="CO67" s="60">
        <f>IF(ISNA(VLOOKUP(CM67,[1]Settings!$B$6:$D$45,IF(CR$4="Y",2,3),FALSE)+CN67*IF(CR$4="Y",[1]Settings!$C$5,[1]Settings!$D$5)),0, VLOOKUP(CM67,[1]Settings!$B$6:$D$45,IF(CR$4="Y",2,3),FALSE)+CN67*IF(CR$4="Y",[1]Settings!$C$5,[1]Settings!$D$5))</f>
        <v>0</v>
      </c>
      <c r="CP67" s="61">
        <f ca="1">CO67*CR$7</f>
        <v>0</v>
      </c>
      <c r="CQ67" s="61">
        <f t="shared" ca="1" si="44"/>
        <v>1.4925373134328359E-5</v>
      </c>
      <c r="CR67" s="65">
        <f t="shared" ca="1" si="45"/>
        <v>73</v>
      </c>
      <c r="CS67" s="63" t="str">
        <f>IF(CU67&gt;0,"+","")</f>
        <v/>
      </c>
      <c r="CT67" s="64">
        <f ca="1">VLOOKUP(OFFSET(CT67,0,-2),[1]Settings!$J$8:$K$27,2)</f>
        <v>0</v>
      </c>
      <c r="CU67" s="29"/>
      <c r="CV67" s="33"/>
      <c r="CW67" s="60">
        <f>IF(ISNA(VLOOKUP(CU67,[1]Settings!$B$6:$D$45,IF(CZ$4="Y",2,3),FALSE)+CV67*IF(CZ$4="Y",[1]Settings!$C$5,[1]Settings!$D$5)),0, VLOOKUP(CU67,[1]Settings!$B$6:$D$45,IF(CZ$4="Y",2,3),FALSE)+CV67*IF(CZ$4="Y",[1]Settings!$C$5,[1]Settings!$D$5))</f>
        <v>0</v>
      </c>
      <c r="CX67" s="61">
        <f ca="1">CW67*CZ$7</f>
        <v>0</v>
      </c>
      <c r="CY67" s="61">
        <f t="shared" ca="1" si="47"/>
        <v>1.4925373134328359E-5</v>
      </c>
      <c r="CZ67" s="62">
        <f t="shared" ca="1" si="48"/>
        <v>73</v>
      </c>
      <c r="DA67" s="63" t="str">
        <f>IF(DC67&gt;0,"+","")</f>
        <v/>
      </c>
      <c r="DB67" s="64">
        <f ca="1">VLOOKUP(OFFSET(DB67,0,-2),[1]Settings!$J$8:$K$27,2)</f>
        <v>0</v>
      </c>
      <c r="DC67" s="29"/>
      <c r="DD67" s="33"/>
      <c r="DE67" s="60">
        <f>IF(ISNA(VLOOKUP(DC67,[1]Settings!$B$6:$D$45,IF(DH$4="Y",2,3),FALSE)+DD67*IF(DH$4="Y",[1]Settings!$C$5,[1]Settings!$D$5)),0, VLOOKUP(DC67,[1]Settings!$B$6:$D$45,IF(DH$4="Y",2,3),FALSE)+DD67*IF(DH$4="Y",[1]Settings!$C$5,[1]Settings!$D$5))</f>
        <v>0</v>
      </c>
      <c r="DF67" s="61">
        <f ca="1">DE67*DH$7</f>
        <v>0</v>
      </c>
      <c r="DG67" s="61">
        <f t="shared" ca="1" si="50"/>
        <v>1.4925373134328359E-5</v>
      </c>
      <c r="DH67" s="62">
        <f t="shared" ca="1" si="51"/>
        <v>73</v>
      </c>
      <c r="DI67" s="63" t="str">
        <f>IF(DK67&gt;0,"+","")</f>
        <v/>
      </c>
      <c r="DJ67" s="64">
        <f ca="1">VLOOKUP(OFFSET(DJ67,0,-2),[1]Settings!$J$8:$K$27,2)</f>
        <v>0</v>
      </c>
      <c r="DK67" s="29"/>
      <c r="DL67" s="33"/>
      <c r="DM67" s="60">
        <f>IF(ISNA(VLOOKUP(DK67,[1]Settings!$B$6:$D$45,IF(DP$4="Y",2,3),FALSE)+DL67*IF(DP$4="Y",[1]Settings!$C$5,[1]Settings!$D$5)),0, VLOOKUP(DK67,[1]Settings!$B$6:$D$45,IF(DP$4="Y",2,3),FALSE)+DL67*IF(DP$4="Y",[1]Settings!$C$5,[1]Settings!$D$5))</f>
        <v>0</v>
      </c>
      <c r="DN67" s="61">
        <f ca="1">DM67*DP$7</f>
        <v>0</v>
      </c>
      <c r="DO67" s="61">
        <f t="shared" ca="1" si="53"/>
        <v>1.4925373134328359E-5</v>
      </c>
      <c r="DP67" s="62">
        <f t="shared" ca="1" si="54"/>
        <v>71</v>
      </c>
      <c r="DQ67" s="63" t="str">
        <f>IF(DS67&gt;0,"+","")</f>
        <v/>
      </c>
      <c r="DR67" s="64">
        <f ca="1">VLOOKUP(OFFSET(DR67,0,-2),[1]Settings!$J$8:$K$27,2)</f>
        <v>0</v>
      </c>
      <c r="DS67" s="29"/>
      <c r="DT67" s="33"/>
      <c r="DU67" s="60">
        <f>IF(ISNA(VLOOKUP(DS67,[1]Settings!$B$6:$D$45,IF(DX$4="Y",2,3),FALSE)+DT67*IF(DX$4="Y",[1]Settings!$C$5,[1]Settings!$D$5)),0, VLOOKUP(DS67,[1]Settings!$B$6:$D$45,IF(DX$4="Y",2,3),FALSE)+DT67*IF(DX$4="Y",[1]Settings!$C$5,[1]Settings!$D$5))</f>
        <v>0</v>
      </c>
      <c r="DV67" s="61">
        <f ca="1">DU67*DX$7</f>
        <v>0</v>
      </c>
      <c r="DW67" s="61">
        <f t="shared" ca="1" si="87"/>
        <v>1.4925373134328359E-5</v>
      </c>
      <c r="DX67" s="62">
        <f t="shared" ca="1" si="56"/>
        <v>71</v>
      </c>
      <c r="DY67" s="63" t="str">
        <f>IF(EA67&gt;0,"+","")</f>
        <v/>
      </c>
      <c r="DZ67" s="64">
        <f ca="1">VLOOKUP(OFFSET(DZ67,0,-2),[1]Settings!$J$8:$K$27,2)</f>
        <v>0</v>
      </c>
      <c r="EA67" s="29"/>
      <c r="EB67" s="33"/>
      <c r="EC67" s="60">
        <f>IF(ISNA(VLOOKUP(EA67,[1]Settings!$B$6:$D$45,IF(EF$4="Y",2,3),FALSE)+EB67*IF(EF$4="Y",[1]Settings!$C$5,[1]Settings!$D$5)),0, VLOOKUP(EA67,[1]Settings!$B$6:$D$45,IF(EF$4="Y",2,3),FALSE)+EB67*IF(EF$4="Y",[1]Settings!$C$5,[1]Settings!$D$5))</f>
        <v>0</v>
      </c>
      <c r="ED67" s="61">
        <f ca="1">EC67*EF$7</f>
        <v>0</v>
      </c>
      <c r="EE67" s="61">
        <f t="shared" ca="1" si="57"/>
        <v>1.4925373134328359E-5</v>
      </c>
      <c r="EF67" s="65">
        <f t="shared" ca="1" si="58"/>
        <v>68</v>
      </c>
      <c r="EG67" s="66"/>
      <c r="EH67" s="64"/>
      <c r="EI67" s="29">
        <v>12</v>
      </c>
      <c r="EJ67" s="33"/>
      <c r="EK67" s="60">
        <f>IF(ISNA(VLOOKUP(EI67,[1]Settings!$B$6:$D$45,IF(EN$4="Y",2,3),FALSE)+EJ67*IF(EN$4="Y",[1]Settings!$C$5,[1]Settings!$D$5)),0, VLOOKUP(EI67,[1]Settings!$B$6:$D$45,IF(EN$4="Y",2,3),FALSE)+EJ67*IF(EN$4="Y",[1]Settings!$C$5,[1]Settings!$D$5))</f>
        <v>9</v>
      </c>
      <c r="EL67" s="61">
        <f ca="1">EK67*EN$7</f>
        <v>7.6499999999999986</v>
      </c>
      <c r="EM67" s="61">
        <f t="shared" ca="1" si="115"/>
        <v>7.6500149253731333</v>
      </c>
      <c r="EN67" s="65">
        <f t="shared" ca="1" si="59"/>
        <v>29</v>
      </c>
      <c r="EO67" s="63"/>
      <c r="EP67" s="64"/>
      <c r="EQ67" s="29">
        <v>17</v>
      </c>
      <c r="ER67" s="30"/>
      <c r="ES67" s="60">
        <f>IF(ISNA(VLOOKUP(EQ67,[1]Settings!$B$6:$D$45,IF(EV$4="Y",2,3),FALSE)+ER67*IF(EV$4="Y",[1]Settings!$C$5,[1]Settings!$D$5)),0, VLOOKUP(EQ67,[1]Settings!$B$6:$D$45,IF(EV$4="Y",2,3),FALSE)+ER67*IF(EV$4="Y",[1]Settings!$C$5,[1]Settings!$D$5))</f>
        <v>4</v>
      </c>
      <c r="ET67" s="61">
        <f t="shared" ref="ET67:ET94" ca="1" si="170">ES67*EV$7</f>
        <v>3.28</v>
      </c>
      <c r="EU67" s="61">
        <f t="shared" ca="1" si="90"/>
        <v>10.930014925373133</v>
      </c>
      <c r="EV67" s="62">
        <f t="shared" ca="1" si="61"/>
        <v>27</v>
      </c>
      <c r="EW67" s="63"/>
      <c r="EX67" s="64"/>
      <c r="EY67" s="29"/>
      <c r="EZ67" s="30"/>
      <c r="FA67" s="60">
        <f>IF(ISNA(VLOOKUP(EY67,[1]Settings!$B$6:$D$45,IF(FD$4="Y",2,3),FALSE)+EZ67*IF(FD$4="Y",[1]Settings!$C$5,[1]Settings!$D$5)),0, VLOOKUP(EY67,[1]Settings!$B$6:$D$45,IF(FD$4="Y",2,3),FALSE)+EZ67*IF(FD$4="Y",[1]Settings!$C$5,[1]Settings!$D$5))</f>
        <v>0</v>
      </c>
      <c r="FB67" s="61">
        <f t="shared" ref="FB67:FB94" ca="1" si="171">FA67*FD$7</f>
        <v>0</v>
      </c>
      <c r="FC67" s="61">
        <f t="shared" ca="1" si="167"/>
        <v>10.930014925373133</v>
      </c>
      <c r="FD67" s="62">
        <f t="shared" ca="1" si="63"/>
        <v>26</v>
      </c>
      <c r="FE67" s="63"/>
      <c r="FF67" s="64"/>
      <c r="FG67" s="29"/>
      <c r="FH67" s="30"/>
      <c r="FI67" s="60">
        <f>IF(ISNA(VLOOKUP(FG67,[1]Settings!$B$6:$D$45,IF(FL$4="Y",2,3),FALSE)+FH67*IF(FL$4="Y",[1]Settings!$C$5,[1]Settings!$D$5)),0, VLOOKUP(FG67,[1]Settings!$B$6:$D$45,IF(FL$4="Y",2,3),FALSE)+FH67*IF(FL$4="Y",[1]Settings!$C$5,[1]Settings!$D$5))</f>
        <v>0</v>
      </c>
      <c r="FJ67" s="61">
        <f t="shared" ca="1" si="117"/>
        <v>0</v>
      </c>
      <c r="FK67" s="61">
        <f t="shared" ca="1" si="116"/>
        <v>10.930014925373133</v>
      </c>
      <c r="FL67" s="62">
        <f t="shared" ca="1" si="64"/>
        <v>23</v>
      </c>
      <c r="FM67" s="66"/>
      <c r="FN67" s="64"/>
      <c r="FO67" s="29"/>
      <c r="FP67" s="33"/>
      <c r="FQ67" s="60">
        <f>IF(ISNA(VLOOKUP(FO67,[1]Settings!$B$6:$D$45,IF(FT$4="Y",2,3),FALSE)+FP67*IF(FT$4="Y",[1]Settings!$C$5,[1]Settings!$D$5)),0, VLOOKUP(FO67,[1]Settings!$B$6:$D$45,IF(FT$4="Y",2,3),FALSE)+FP67*IF(FT$4="Y",[1]Settings!$C$5,[1]Settings!$D$5))</f>
        <v>0</v>
      </c>
      <c r="FR67" s="61">
        <f t="shared" ca="1" si="65"/>
        <v>0</v>
      </c>
      <c r="FS67" s="61">
        <f t="shared" ca="1" si="92"/>
        <v>7.6500149253731333</v>
      </c>
      <c r="FT67" s="62">
        <f t="shared" ca="1" si="66"/>
        <v>28</v>
      </c>
      <c r="FU67" s="67"/>
      <c r="FV67" s="64"/>
      <c r="FW67" s="29">
        <v>5</v>
      </c>
      <c r="FX67" s="33"/>
      <c r="FY67" s="60">
        <f>IF(ISNA(VLOOKUP(FW67,[1]Settings!$B$6:$D$45,IF(GB$4="Y",2,3),FALSE)+FX67*IF(GB$4="Y",[1]Settings!$C$5,[1]Settings!$D$5)),0, VLOOKUP(FW67,[1]Settings!$B$6:$D$45,IF(GB$4="Y",2,3),FALSE)+FX67*IF(GB$4="Y",[1]Settings!$C$5,[1]Settings!$D$5))</f>
        <v>16</v>
      </c>
      <c r="FZ67" s="61">
        <f t="shared" si="93"/>
        <v>16</v>
      </c>
      <c r="GA67" s="61">
        <f t="shared" ca="1" si="94"/>
        <v>16.000014925373137</v>
      </c>
      <c r="GB67" s="62">
        <f t="shared" ca="1" si="67"/>
        <v>19</v>
      </c>
      <c r="GC67" s="67"/>
      <c r="GD67" s="64"/>
      <c r="GE67" s="29"/>
      <c r="GF67" s="33"/>
      <c r="GG67" s="60">
        <f>IF(ISNA(VLOOKUP(GE67,[1]Settings!$B$6:$D$45,IF(GJ$4="Y",2,3),FALSE)+GF67*IF(GJ$4="Y",[1]Settings!$C$5,[1]Settings!$D$5)),0, VLOOKUP(GE67,[1]Settings!$B$6:$D$45,IF(GJ$4="Y",2,3),FALSE)+GF67*IF(GJ$4="Y",[1]Settings!$C$5,[1]Settings!$D$5))</f>
        <v>0</v>
      </c>
      <c r="GH67" s="61">
        <f t="shared" si="95"/>
        <v>0</v>
      </c>
      <c r="GI67" s="61">
        <f t="shared" ca="1" si="96"/>
        <v>16.000014925373137</v>
      </c>
      <c r="GJ67" s="62">
        <f t="shared" ca="1" si="68"/>
        <v>24</v>
      </c>
      <c r="GK67" s="67"/>
      <c r="GL67" s="64"/>
      <c r="GM67" s="29">
        <v>10</v>
      </c>
      <c r="GN67" s="33"/>
      <c r="GO67" s="60">
        <f>IF(ISNA(VLOOKUP(GM67,[1]Settings!$B$6:$D$45,IF(GR$4="Y",2,3),FALSE)+GN67*IF(GR$4="Y",[1]Settings!$C$5,[1]Settings!$D$5)),0, VLOOKUP(GM67,[1]Settings!$B$6:$D$45,IF(GR$4="Y",2,3),FALSE)+GN67*IF(GR$4="Y",[1]Settings!$C$5,[1]Settings!$D$5))</f>
        <v>11</v>
      </c>
      <c r="GP67" s="61">
        <f t="shared" si="123"/>
        <v>11</v>
      </c>
      <c r="GQ67" s="61">
        <f t="shared" ca="1" si="98"/>
        <v>27.000014925373137</v>
      </c>
      <c r="GR67" s="62">
        <f t="shared" ca="1" si="69"/>
        <v>15</v>
      </c>
      <c r="GS67" s="67"/>
      <c r="GT67" s="64"/>
      <c r="GU67" s="29"/>
      <c r="GV67" s="33"/>
      <c r="GW67" s="60">
        <f>IF(ISNA(VLOOKUP(GU67,[1]Settings!$B$6:$D$45,IF(GZ$4="Y",2,3),FALSE)+GV67*IF(GZ$4="Y",[1]Settings!$C$5,[1]Settings!$D$5)),0, VLOOKUP(GU67,[1]Settings!$B$6:$D$45,IF(GZ$4="Y",2,3),FALSE)+GV67*IF(GZ$4="Y",[1]Settings!$C$5,[1]Settings!$D$5))</f>
        <v>0</v>
      </c>
      <c r="GX67" s="61">
        <f t="shared" si="132"/>
        <v>0</v>
      </c>
      <c r="GY67" s="61">
        <f t="shared" ca="1" si="100"/>
        <v>27.000014925373137</v>
      </c>
      <c r="GZ67" s="65">
        <f t="shared" ca="1" si="70"/>
        <v>16</v>
      </c>
      <c r="HA67" s="66"/>
      <c r="HB67" s="64"/>
      <c r="HC67" s="29"/>
      <c r="HD67" s="30"/>
      <c r="HE67" s="60">
        <f>IF(ISNA(VLOOKUP(HC67,[1]Settings!$B$6:$D$45,IF(HH$4="Y",2,3),FALSE)+HD67*IF(HH$4="Y",[1]Settings!$C$5,[1]Settings!$D$5)),0, VLOOKUP(HC67,[1]Settings!$B$6:$D$45,IF(HH$4="Y",2,3),FALSE)+HD67*IF(HH$4="Y",[1]Settings!$C$5,[1]Settings!$D$5))</f>
        <v>0</v>
      </c>
      <c r="HF67" s="61">
        <f t="shared" si="71"/>
        <v>0</v>
      </c>
      <c r="HG67" s="61">
        <f t="shared" ca="1" si="101"/>
        <v>11.000014925373137</v>
      </c>
      <c r="HH67" s="62">
        <f t="shared" ca="1" si="72"/>
        <v>27</v>
      </c>
      <c r="HI67" s="67"/>
      <c r="HJ67" s="64"/>
      <c r="HK67" s="29">
        <v>1</v>
      </c>
      <c r="HL67" s="30">
        <v>2</v>
      </c>
      <c r="HM67" s="60">
        <f>IF(ISNA(VLOOKUP(HK67,[1]Settings!$B$6:$D$45,IF(HP$4="Y",2,3),FALSE)+HL67*IF(HP$4="Y",[1]Settings!$C$5,[1]Settings!$D$5)),0, VLOOKUP(HK67,[1]Settings!$B$6:$D$45,IF(HP$4="Y",2,3),FALSE)+HL67*IF(HP$4="Y",[1]Settings!$C$5,[1]Settings!$D$5))</f>
        <v>32</v>
      </c>
      <c r="HN67" s="61">
        <f t="shared" si="73"/>
        <v>32</v>
      </c>
      <c r="HO67" s="61">
        <f t="shared" ca="1" si="102"/>
        <v>43.000014925373137</v>
      </c>
      <c r="HP67" s="62">
        <f t="shared" ca="1" si="74"/>
        <v>5</v>
      </c>
      <c r="HQ67" s="67"/>
      <c r="HR67" s="64"/>
      <c r="HS67" s="29"/>
      <c r="HT67" s="30"/>
      <c r="HU67" s="60">
        <f>IF(ISNA(VLOOKUP(HS67,[1]Settings!$B$6:$D$45,IF(HX$4="Y",2,3),FALSE)+HT67*IF(HX$4="Y",[1]Settings!$C$5,[1]Settings!$D$5)),0, VLOOKUP(HS67,[1]Settings!$B$6:$D$45,IF(HX$4="Y",2,3),FALSE)+HT67*IF(HX$4="Y",[1]Settings!$C$5,[1]Settings!$D$5))</f>
        <v>0</v>
      </c>
      <c r="HV67" s="61">
        <f t="shared" si="75"/>
        <v>0</v>
      </c>
      <c r="HW67" s="61">
        <f t="shared" ca="1" si="103"/>
        <v>32.000014925373137</v>
      </c>
      <c r="HX67" s="62">
        <f t="shared" ca="1" si="76"/>
        <v>11</v>
      </c>
      <c r="HY67" s="67"/>
      <c r="HZ67" s="64"/>
      <c r="IA67" s="29"/>
      <c r="IB67" s="30"/>
      <c r="IC67" s="60">
        <f>IF(ISNA(VLOOKUP(IA67,[1]Settings!$B$6:$D$45,IF(IF$4="Y",2,3),FALSE)+IB67*IF(IF$4="Y",[1]Settings!$C$5,[1]Settings!$D$5)),0, VLOOKUP(IA67,[1]Settings!$B$6:$D$45,IF(IF$4="Y",2,3),FALSE)+IB67*IF(IF$4="Y",[1]Settings!$C$5,[1]Settings!$D$5))</f>
        <v>0</v>
      </c>
      <c r="ID67" s="61">
        <f t="shared" si="128"/>
        <v>0</v>
      </c>
      <c r="IE67" s="61">
        <f t="shared" ca="1" si="104"/>
        <v>32.000014925373137</v>
      </c>
      <c r="IF67" s="62">
        <f t="shared" ca="1" si="78"/>
        <v>11</v>
      </c>
      <c r="IG67" s="66"/>
      <c r="IH67" s="64"/>
      <c r="II67" s="29"/>
      <c r="IJ67" s="30"/>
      <c r="IK67" s="60">
        <f>IF(ISNA(VLOOKUP(II67,[1]Settings!$B$6:$D$45,IF(IN$4="Y",2,3),FALSE)+IJ67*IF(IN$4="Y",[1]Settings!$C$5,[1]Settings!$D$5)),0, VLOOKUP(II67,[1]Settings!$B$6:$D$45,IF(IN$4="Y",2,3),FALSE)+IJ67*IF(IN$4="Y",[1]Settings!$C$5,[1]Settings!$D$5))</f>
        <v>0</v>
      </c>
      <c r="IL67" s="61">
        <f t="shared" si="125"/>
        <v>0</v>
      </c>
      <c r="IM67" s="61">
        <f t="shared" ca="1" si="105"/>
        <v>32.000014925373137</v>
      </c>
      <c r="IN67" s="62">
        <f t="shared" ca="1" si="80"/>
        <v>11</v>
      </c>
      <c r="IO67" s="67"/>
      <c r="IP67" s="64"/>
      <c r="IQ67" s="29">
        <v>11</v>
      </c>
      <c r="IR67" s="30"/>
      <c r="IS67" s="60">
        <f>IF(ISNA(VLOOKUP(IQ67,[1]Settings!$B$6:$D$45,IF(IV$4="Y",2,3),FALSE)+IR67*IF(IV$4="Y",[1]Settings!$C$5,[1]Settings!$D$5)),0, VLOOKUP(IQ67,[1]Settings!$B$6:$D$45,IF(IV$4="Y",2,3),FALSE)+IR67*IF(IV$4="Y",[1]Settings!$C$5,[1]Settings!$D$5))</f>
        <v>10</v>
      </c>
      <c r="IT67" s="61">
        <f t="shared" si="81"/>
        <v>10</v>
      </c>
      <c r="IU67" s="61">
        <f t="shared" ca="1" si="106"/>
        <v>10.000014925373137</v>
      </c>
      <c r="IV67" s="62">
        <f t="shared" ca="1" si="82"/>
        <v>24</v>
      </c>
      <c r="IW67" s="67"/>
      <c r="IX67" s="64"/>
      <c r="IY67" s="29">
        <v>17</v>
      </c>
      <c r="IZ67" s="30"/>
      <c r="JA67" s="60">
        <f>IF(ISNA(VLOOKUP(IY67,[1]Settings!$B$6:$D$45,IF(JD$4="Y",2,3),FALSE)+IZ67*IF(JD$4="Y",[1]Settings!$C$5,[1]Settings!$D$5)),0, VLOOKUP(IY67,[1]Settings!$B$6:$D$45,IF(JD$4="Y",2,3),FALSE)+IZ67*IF(JD$4="Y",[1]Settings!$C$5,[1]Settings!$D$5))</f>
        <v>4</v>
      </c>
      <c r="JB67" s="61">
        <f t="shared" si="168"/>
        <v>4</v>
      </c>
      <c r="JC67" s="61">
        <f t="shared" ca="1" si="107"/>
        <v>14.000014925373137</v>
      </c>
      <c r="JD67" s="62">
        <f t="shared" ca="1" si="84"/>
        <v>25</v>
      </c>
      <c r="JE67" s="67"/>
      <c r="JF67" s="64"/>
      <c r="JG67" s="29"/>
      <c r="JH67" s="30"/>
      <c r="JI67" s="60">
        <f>IF(ISNA(VLOOKUP(JG67,[1]Settings!$B$6:$D$45,IF(JL$4="Y",2,3),FALSE)+JH67*IF(JL$4="Y",[1]Settings!$C$5,[1]Settings!$D$5)),0, VLOOKUP(JG67,[1]Settings!$B$6:$D$45,IF(JL$4="Y",2,3),FALSE)+JH67*IF(JL$4="Y",[1]Settings!$C$5,[1]Settings!$D$5))</f>
        <v>0</v>
      </c>
      <c r="JJ67" s="61">
        <f t="shared" si="169"/>
        <v>0</v>
      </c>
      <c r="JK67" s="61">
        <f t="shared" ca="1" si="108"/>
        <v>14.000014925373137</v>
      </c>
      <c r="JL67" s="62">
        <f t="shared" ca="1" si="86"/>
        <v>27</v>
      </c>
    </row>
    <row r="68" spans="1:272">
      <c r="A68" s="59" t="s">
        <v>147</v>
      </c>
      <c r="B68" s="59"/>
      <c r="D68" s="30"/>
      <c r="E68" s="60">
        <f>IF(ISNA(VLOOKUP(C68,[1]Settings!$B$6:$D$45,IF(H$4="Y",2,3),FALSE)+D68*IF(H$4="Y",[1]Settings!$C$5,[1]Settings!$D$5)),0, VLOOKUP(C68,[1]Settings!$B$6:$D$45,IF(H$4="Y",2,3),FALSE)+D68*IF(H$4="Y",[1]Settings!$C$5,[1]Settings!$D$5))</f>
        <v>0</v>
      </c>
      <c r="F68" s="61">
        <f t="shared" si="0"/>
        <v>0</v>
      </c>
      <c r="G68" s="61">
        <f t="shared" si="1"/>
        <v>1.4705882352941177E-5</v>
      </c>
      <c r="H68" s="62">
        <f t="shared" si="2"/>
        <v>66</v>
      </c>
      <c r="I68" s="63" t="str">
        <f t="shared" si="3"/>
        <v/>
      </c>
      <c r="J68" s="64">
        <f ca="1">VLOOKUP(OFFSET(J68,0,-2),[1]Settings!$F$8:$G$27,2)</f>
        <v>0</v>
      </c>
      <c r="L68" s="30"/>
      <c r="M68" s="60">
        <f>IF(ISNA(VLOOKUP(K68,[1]Settings!$B$6:$D$45,IF(P$4="Y",2,3),FALSE)+L68*IF(P$4="Y",[1]Settings!$C$5,[1]Settings!$D$5)),0, VLOOKUP(K68,[1]Settings!$B$6:$D$45,IF(P$4="Y",2,3),FALSE)+L68*IF(P$4="Y",[1]Settings!$C$5,[1]Settings!$D$5))</f>
        <v>0</v>
      </c>
      <c r="N68" s="61">
        <f t="shared" si="4"/>
        <v>0</v>
      </c>
      <c r="O68" s="61">
        <f t="shared" ca="1" si="5"/>
        <v>1.4705882352941177E-5</v>
      </c>
      <c r="P68" s="62">
        <f t="shared" ca="1" si="6"/>
        <v>66</v>
      </c>
      <c r="Q68" s="63" t="str">
        <f t="shared" si="7"/>
        <v/>
      </c>
      <c r="R68" s="64">
        <f ca="1">VLOOKUP(OFFSET(R68,0,-2),[1]Settings!$F$8:$G$27,2)</f>
        <v>0</v>
      </c>
      <c r="T68" s="30"/>
      <c r="U68" s="60">
        <f>IF(ISNA(VLOOKUP(S68,[1]Settings!$B$6:$D$45,IF(X$4="Y",2,3),FALSE)+T68*IF(X$4="Y",[1]Settings!$C$5,[1]Settings!$D$5)),0, VLOOKUP(S68,[1]Settings!$B$6:$D$45,IF(X$4="Y",2,3),FALSE)+T68*IF(X$4="Y",[1]Settings!$C$5,[1]Settings!$D$5))</f>
        <v>0</v>
      </c>
      <c r="V68" s="61">
        <f t="shared" si="8"/>
        <v>0</v>
      </c>
      <c r="W68" s="61">
        <f t="shared" ca="1" si="9"/>
        <v>1.4705882352941177E-5</v>
      </c>
      <c r="X68" s="62">
        <f t="shared" ca="1" si="10"/>
        <v>67</v>
      </c>
      <c r="Y68" s="63" t="str">
        <f t="shared" si="11"/>
        <v>+</v>
      </c>
      <c r="Z68" s="64">
        <f ca="1">VLOOKUP(OFFSET(Z68,0,-2),[1]Settings!$F$8:$G$27,2)</f>
        <v>0</v>
      </c>
      <c r="AA68" s="29">
        <v>6</v>
      </c>
      <c r="AB68" s="30"/>
      <c r="AC68" s="60">
        <f>IF(ISNA(VLOOKUP(AA68,[1]Settings!$B$6:$D$45,IF(AF$4="Y",2,3),FALSE)+AB68*IF(AF$4="Y",[1]Settings!$C$5,[1]Settings!$D$5)),0, VLOOKUP(AA68,[1]Settings!$B$6:$D$45,IF(AF$4="Y",2,3),FALSE)+AB68*IF(AF$4="Y",[1]Settings!$C$5,[1]Settings!$D$5))</f>
        <v>15</v>
      </c>
      <c r="AD68" s="61">
        <f t="shared" si="12"/>
        <v>1.3499999999999999</v>
      </c>
      <c r="AE68" s="61">
        <f t="shared" ca="1" si="13"/>
        <v>1.3500147058823528</v>
      </c>
      <c r="AF68" s="62">
        <f t="shared" ca="1" si="14"/>
        <v>23</v>
      </c>
      <c r="AG68" s="63" t="str">
        <f t="shared" si="15"/>
        <v/>
      </c>
      <c r="AH68" s="64">
        <f ca="1">VLOOKUP(OFFSET(AH68,0,-2),[1]Settings!$F$8:$G$27,2)</f>
        <v>0</v>
      </c>
      <c r="AJ68" s="30"/>
      <c r="AK68" s="60">
        <f>IF(ISNA(VLOOKUP(AI68,[1]Settings!$B$6:$D$45,IF(AN$4="Y",2,3),FALSE)+AJ68*IF(AN$4="Y",[1]Settings!$C$5,[1]Settings!$D$5)),0, VLOOKUP(AI68,[1]Settings!$B$6:$D$45,IF(AN$4="Y",2,3),FALSE)+AJ68*IF(AN$4="Y",[1]Settings!$C$5,[1]Settings!$D$5))</f>
        <v>0</v>
      </c>
      <c r="AL68" s="61">
        <f t="shared" si="16"/>
        <v>0</v>
      </c>
      <c r="AM68" s="61">
        <f t="shared" ca="1" si="17"/>
        <v>1.3500147058823528</v>
      </c>
      <c r="AN68" s="62">
        <f t="shared" ca="1" si="18"/>
        <v>23</v>
      </c>
      <c r="AO68" s="63" t="str">
        <f t="shared" si="19"/>
        <v>+</v>
      </c>
      <c r="AP68" s="64">
        <f ca="1">VLOOKUP(OFFSET(AP68,0,-2),[1]Settings!$F$8:$G$27,2)</f>
        <v>0</v>
      </c>
      <c r="AQ68" s="29">
        <v>5</v>
      </c>
      <c r="AR68" s="30"/>
      <c r="AS68" s="60">
        <f>IF(ISNA(VLOOKUP(AQ68,[1]Settings!$B$6:$D$45,IF(AV$4="Y",2,3),FALSE)+AR68*IF(AV$4="Y",[1]Settings!$C$5,[1]Settings!$D$5)),0, VLOOKUP(AQ68,[1]Settings!$B$6:$D$45,IF(AV$4="Y",2,3),FALSE)+AR68*IF(AV$4="Y",[1]Settings!$C$5,[1]Settings!$D$5))</f>
        <v>16</v>
      </c>
      <c r="AT68" s="61">
        <f t="shared" si="20"/>
        <v>1.28</v>
      </c>
      <c r="AU68" s="61">
        <f t="shared" ca="1" si="21"/>
        <v>2.6300147058823526</v>
      </c>
      <c r="AV68" s="62">
        <f t="shared" ca="1" si="22"/>
        <v>23</v>
      </c>
      <c r="AW68" s="63" t="str">
        <f t="shared" si="23"/>
        <v>+</v>
      </c>
      <c r="AX68" s="64">
        <f ca="1">VLOOKUP(OFFSET(AX68,0,-2),[1]Settings!$F$8:$G$27,2)</f>
        <v>0</v>
      </c>
      <c r="AY68" s="29">
        <v>4</v>
      </c>
      <c r="AZ68" s="30"/>
      <c r="BA68" s="60">
        <f>IF(ISNA(VLOOKUP(AY68,[1]Settings!$B$6:$D$45,IF(BD$4="Y",2,3),FALSE)+AZ68*IF(BD$4="Y",[1]Settings!$C$5,[1]Settings!$D$5)),0, VLOOKUP(AY68,[1]Settings!$B$6:$D$45,IF(BD$4="Y",2,3),FALSE)+AZ68*IF(BD$4="Y",[1]Settings!$C$5,[1]Settings!$D$5))</f>
        <v>18</v>
      </c>
      <c r="BB68" s="61">
        <f t="shared" si="24"/>
        <v>1.44</v>
      </c>
      <c r="BC68" s="61">
        <f t="shared" ca="1" si="25"/>
        <v>4.0700147058823521</v>
      </c>
      <c r="BD68" s="62">
        <f t="shared" ca="1" si="26"/>
        <v>17</v>
      </c>
      <c r="BE68" s="63" t="str">
        <f t="shared" si="27"/>
        <v>+</v>
      </c>
      <c r="BF68" s="64">
        <f ca="1">VLOOKUP(OFFSET(BF68,0,-2),[1]Settings!$F$8:$G$27,2)</f>
        <v>0</v>
      </c>
      <c r="BG68" s="29">
        <v>6</v>
      </c>
      <c r="BH68" s="30"/>
      <c r="BI68" s="60">
        <f>IF(ISNA(VLOOKUP(BG68,[1]Settings!$B$6:$D$45,IF(BL$4="Y",2,3),FALSE)+BH68*IF(BL$4="Y",[1]Settings!$C$5,[1]Settings!$D$5)),0, VLOOKUP(BG68,[1]Settings!$B$6:$D$45,IF(BL$4="Y",2,3),FALSE)+BH68*IF(BL$4="Y",[1]Settings!$C$5,[1]Settings!$D$5))</f>
        <v>15</v>
      </c>
      <c r="BJ68" s="61">
        <f t="shared" si="28"/>
        <v>1.2</v>
      </c>
      <c r="BK68" s="61">
        <f t="shared" ca="1" si="29"/>
        <v>5.2700147058823523</v>
      </c>
      <c r="BL68" s="62">
        <f t="shared" ca="1" si="30"/>
        <v>18</v>
      </c>
      <c r="BM68" s="63" t="str">
        <f t="shared" si="31"/>
        <v/>
      </c>
      <c r="BN68" s="64">
        <f ca="1">VLOOKUP(OFFSET(BN68,0,-2),[1]Settings!$F$8:$G$27,2)</f>
        <v>0</v>
      </c>
      <c r="BP68" s="30"/>
      <c r="BQ68" s="60">
        <f>IF(ISNA(VLOOKUP(BO68,[1]Settings!$B$6:$D$45,IF(BT$4="Y",2,3),FALSE)+BP68*IF(BT$4="Y",[1]Settings!$C$5,[1]Settings!$D$5)),0, VLOOKUP(BO68,[1]Settings!$B$6:$D$45,IF(BT$4="Y",2,3),FALSE)+BP68*IF(BT$4="Y",[1]Settings!$C$5,[1]Settings!$D$5))</f>
        <v>0</v>
      </c>
      <c r="BR68" s="61">
        <f t="shared" si="32"/>
        <v>0</v>
      </c>
      <c r="BS68" s="61">
        <f t="shared" ca="1" si="33"/>
        <v>5.2700147058823523</v>
      </c>
      <c r="BT68" s="62">
        <f t="shared" ca="1" si="34"/>
        <v>18</v>
      </c>
      <c r="BU68" s="63" t="str">
        <f t="shared" si="35"/>
        <v/>
      </c>
      <c r="BV68" s="64">
        <f ca="1">VLOOKUP(OFFSET(BV68,0,-2),[1]Settings!$F$8:$G$27,2)</f>
        <v>0</v>
      </c>
      <c r="BX68" s="30"/>
      <c r="BY68" s="60">
        <f>IF(ISNA(VLOOKUP(BW68,[1]Settings!$B$6:$D$45,IF(CB$4="Y",2,3),FALSE)+BX68*IF(CB$4="Y",[1]Settings!$C$5,[1]Settings!$D$5)),0, VLOOKUP(BW68,[1]Settings!$B$6:$D$45,IF(CB$4="Y",2,3),FALSE)+BX68*IF(CB$4="Y",[1]Settings!$C$5,[1]Settings!$D$5))</f>
        <v>0</v>
      </c>
      <c r="BZ68" s="61">
        <f t="shared" si="36"/>
        <v>0</v>
      </c>
      <c r="CA68" s="61">
        <f t="shared" ca="1" si="37"/>
        <v>5.2700147058823523</v>
      </c>
      <c r="CB68" s="62">
        <f t="shared" ca="1" si="38"/>
        <v>19</v>
      </c>
      <c r="CC68" s="63" t="str">
        <f t="shared" si="39"/>
        <v/>
      </c>
      <c r="CD68" s="64">
        <f ca="1">VLOOKUP(OFFSET(CD68,0,-2),[1]Settings!$F$8:$G$27,2)</f>
        <v>0</v>
      </c>
      <c r="CF68" s="30"/>
      <c r="CG68" s="60">
        <f>IF(ISNA(VLOOKUP(CE68,[1]Settings!$B$6:$D$45,IF(CJ$4="Y",2,3),FALSE)+CF68*IF(CJ$4="Y",[1]Settings!$C$5,[1]Settings!$D$5)),0, VLOOKUP(CE68,[1]Settings!$B$6:$D$45,IF(CJ$4="Y",2,3),FALSE)+CF68*IF(CJ$4="Y",[1]Settings!$C$5,[1]Settings!$D$5))</f>
        <v>0</v>
      </c>
      <c r="CH68" s="61">
        <f t="shared" si="40"/>
        <v>0</v>
      </c>
      <c r="CI68" s="61">
        <f t="shared" ca="1" si="41"/>
        <v>5.2700147058823523</v>
      </c>
      <c r="CJ68" s="65">
        <f t="shared" ca="1" si="42"/>
        <v>25</v>
      </c>
      <c r="CK68" s="66" t="str">
        <f t="shared" si="131"/>
        <v/>
      </c>
      <c r="CL68" s="64">
        <f ca="1">VLOOKUP(OFFSET(CL68,0,-2),[1]Settings!$J$8:$K$27,2)</f>
        <v>0</v>
      </c>
      <c r="CN68" s="30"/>
      <c r="CO68" s="60">
        <f>IF(ISNA(VLOOKUP(CM68,[1]Settings!$B$6:$D$45,IF(CR$4="Y",2,3),FALSE)+CN68*IF(CR$4="Y",[1]Settings!$C$5,[1]Settings!$D$5)),0, VLOOKUP(CM68,[1]Settings!$B$6:$D$45,IF(CR$4="Y",2,3),FALSE)+CN68*IF(CR$4="Y",[1]Settings!$C$5,[1]Settings!$D$5))</f>
        <v>0</v>
      </c>
      <c r="CP68" s="61">
        <f t="shared" ca="1" si="43"/>
        <v>0</v>
      </c>
      <c r="CQ68" s="61">
        <f t="shared" ca="1" si="44"/>
        <v>3.9200147058823527</v>
      </c>
      <c r="CR68" s="65">
        <f t="shared" ca="1" si="45"/>
        <v>31</v>
      </c>
      <c r="CS68" s="63" t="str">
        <f>IF(CU68&gt;0,"+","")</f>
        <v/>
      </c>
      <c r="CT68" s="64">
        <f ca="1">VLOOKUP(OFFSET(CT68,0,-2),[1]Settings!$J$8:$K$27,2)</f>
        <v>0</v>
      </c>
      <c r="CU68" s="29"/>
      <c r="CV68" s="30"/>
      <c r="CW68" s="60">
        <f>IF(ISNA(VLOOKUP(CU68,[1]Settings!$B$6:$D$45,IF(CZ$4="Y",2,3),FALSE)+CV68*IF(CZ$4="Y",[1]Settings!$C$5,[1]Settings!$D$5)),0, VLOOKUP(CU68,[1]Settings!$B$6:$D$45,IF(CZ$4="Y",2,3),FALSE)+CV68*IF(CZ$4="Y",[1]Settings!$C$5,[1]Settings!$D$5))</f>
        <v>0</v>
      </c>
      <c r="CX68" s="61">
        <f t="shared" ca="1" si="46"/>
        <v>0</v>
      </c>
      <c r="CY68" s="61">
        <f t="shared" ca="1" si="47"/>
        <v>3.9200147058823527</v>
      </c>
      <c r="CZ68" s="62">
        <f t="shared" ca="1" si="48"/>
        <v>34</v>
      </c>
      <c r="DA68" s="63" t="str">
        <f>IF(DC68&gt;0,"+","")</f>
        <v/>
      </c>
      <c r="DB68" s="64">
        <f ca="1">VLOOKUP(OFFSET(DB68,0,-2),[1]Settings!$J$8:$K$27,2)</f>
        <v>0</v>
      </c>
      <c r="DC68" s="29"/>
      <c r="DD68" s="30"/>
      <c r="DE68" s="60">
        <f>IF(ISNA(VLOOKUP(DC68,[1]Settings!$B$6:$D$45,IF(DH$4="Y",2,3),FALSE)+DD68*IF(DH$4="Y",[1]Settings!$C$5,[1]Settings!$D$5)),0, VLOOKUP(DC68,[1]Settings!$B$6:$D$45,IF(DH$4="Y",2,3),FALSE)+DD68*IF(DH$4="Y",[1]Settings!$C$5,[1]Settings!$D$5))</f>
        <v>0</v>
      </c>
      <c r="DF68" s="61">
        <f t="shared" ca="1" si="49"/>
        <v>0</v>
      </c>
      <c r="DG68" s="61">
        <f t="shared" ca="1" si="50"/>
        <v>3.9200147058823527</v>
      </c>
      <c r="DH68" s="62">
        <f t="shared" ca="1" si="51"/>
        <v>36</v>
      </c>
      <c r="DI68" s="63" t="str">
        <f>IF(DK68&gt;0,"+","")</f>
        <v/>
      </c>
      <c r="DJ68" s="64">
        <f ca="1">VLOOKUP(OFFSET(DJ68,0,-2),[1]Settings!$J$8:$K$27,2)</f>
        <v>0</v>
      </c>
      <c r="DK68" s="29"/>
      <c r="DL68" s="30"/>
      <c r="DM68" s="60">
        <f>IF(ISNA(VLOOKUP(DK68,[1]Settings!$B$6:$D$45,IF(DP$4="Y",2,3),FALSE)+DL68*IF(DP$4="Y",[1]Settings!$C$5,[1]Settings!$D$5)),0, VLOOKUP(DK68,[1]Settings!$B$6:$D$45,IF(DP$4="Y",2,3),FALSE)+DL68*IF(DP$4="Y",[1]Settings!$C$5,[1]Settings!$D$5))</f>
        <v>0</v>
      </c>
      <c r="DN68" s="61">
        <f t="shared" ca="1" si="52"/>
        <v>0</v>
      </c>
      <c r="DO68" s="61">
        <f t="shared" ca="1" si="53"/>
        <v>2.7200147058823525</v>
      </c>
      <c r="DP68" s="62">
        <f t="shared" ca="1" si="54"/>
        <v>40</v>
      </c>
      <c r="DQ68" s="63" t="str">
        <f>IF(DS68&gt;0,"+","")</f>
        <v/>
      </c>
      <c r="DR68" s="64">
        <f ca="1">VLOOKUP(OFFSET(DR68,0,-2),[1]Settings!$J$8:$K$27,2)</f>
        <v>0</v>
      </c>
      <c r="DS68" s="29"/>
      <c r="DT68" s="30"/>
      <c r="DU68" s="60">
        <f>IF(ISNA(VLOOKUP(DS68,[1]Settings!$B$6:$D$45,IF(DX$4="Y",2,3),FALSE)+DT68*IF(DX$4="Y",[1]Settings!$C$5,[1]Settings!$D$5)),0, VLOOKUP(DS68,[1]Settings!$B$6:$D$45,IF(DX$4="Y",2,3),FALSE)+DT68*IF(DX$4="Y",[1]Settings!$C$5,[1]Settings!$D$5))</f>
        <v>0</v>
      </c>
      <c r="DV68" s="61">
        <f t="shared" ca="1" si="55"/>
        <v>0</v>
      </c>
      <c r="DW68" s="61">
        <f t="shared" ca="1" si="87"/>
        <v>2.7200147058823525</v>
      </c>
      <c r="DX68" s="62">
        <f t="shared" ca="1" si="56"/>
        <v>40</v>
      </c>
      <c r="DY68" s="63" t="s">
        <v>93</v>
      </c>
      <c r="DZ68" s="64">
        <f ca="1">VLOOKUP(OFFSET(DZ68,0,-2),[1]Settings!$J$8:$K$27,2)</f>
        <v>0</v>
      </c>
      <c r="EA68" s="29">
        <v>8</v>
      </c>
      <c r="EB68" s="30"/>
      <c r="EC68" s="60">
        <f>IF(ISNA(VLOOKUP(EA68,[1]Settings!$B$6:$D$45,IF(EF$4="Y",2,3),FALSE)+EB68*IF(EF$4="Y",[1]Settings!$C$5,[1]Settings!$D$5)),0, VLOOKUP(EA68,[1]Settings!$B$6:$D$45,IF(EF$4="Y",2,3),FALSE)+EB68*IF(EF$4="Y",[1]Settings!$C$5,[1]Settings!$D$5))</f>
        <v>13</v>
      </c>
      <c r="ED68" s="61">
        <f t="shared" ca="1" si="88"/>
        <v>11.959999999999999</v>
      </c>
      <c r="EE68" s="61">
        <f t="shared" ca="1" si="57"/>
        <v>11.960014705882353</v>
      </c>
      <c r="EF68" s="65">
        <f t="shared" ca="1" si="58"/>
        <v>24</v>
      </c>
      <c r="EG68" s="66"/>
      <c r="EH68" s="64">
        <f ca="1">VLOOKUP(OFFSET(EH68,0,-2),[1]Settings!$J$8:$K$27,2)</f>
        <v>0</v>
      </c>
      <c r="EI68" s="29"/>
      <c r="EJ68" s="30"/>
      <c r="EK68" s="60">
        <f>IF(ISNA(VLOOKUP(EI68,[1]Settings!$B$6:$D$45,IF(EN$4="Y",2,3),FALSE)+EJ68*IF(EN$4="Y",[1]Settings!$C$5,[1]Settings!$D$5)),0, VLOOKUP(EI68,[1]Settings!$B$6:$D$45,IF(EN$4="Y",2,3),FALSE)+EJ68*IF(EN$4="Y",[1]Settings!$C$5,[1]Settings!$D$5))</f>
        <v>0</v>
      </c>
      <c r="EL68" s="61">
        <f t="shared" ca="1" si="89"/>
        <v>0</v>
      </c>
      <c r="EM68" s="61">
        <f t="shared" ca="1" si="115"/>
        <v>11.960014705882353</v>
      </c>
      <c r="EN68" s="65">
        <f t="shared" ca="1" si="59"/>
        <v>23</v>
      </c>
      <c r="EO68" s="63"/>
      <c r="EP68" s="64">
        <f ca="1">VLOOKUP(OFFSET(EP68,0,-2),[1]Settings!$J$8:$K$27,2)</f>
        <v>0</v>
      </c>
      <c r="EQ68" s="29"/>
      <c r="ER68" s="30"/>
      <c r="ES68" s="60">
        <f>IF(ISNA(VLOOKUP(EQ68,[1]Settings!$B$6:$D$45,IF(EV$4="Y",2,3),FALSE)+ER68*IF(EV$4="Y",[1]Settings!$C$5,[1]Settings!$D$5)),0, VLOOKUP(EQ68,[1]Settings!$B$6:$D$45,IF(EV$4="Y",2,3),FALSE)+ER68*IF(EV$4="Y",[1]Settings!$C$5,[1]Settings!$D$5))</f>
        <v>0</v>
      </c>
      <c r="ET68" s="61">
        <f t="shared" ca="1" si="170"/>
        <v>0</v>
      </c>
      <c r="EU68" s="61">
        <f t="shared" ca="1" si="90"/>
        <v>11.960014705882353</v>
      </c>
      <c r="EV68" s="62">
        <f t="shared" ca="1" si="61"/>
        <v>23</v>
      </c>
      <c r="EW68" s="63"/>
      <c r="EX68" s="64">
        <f ca="1">VLOOKUP(OFFSET(EX68,0,-2),[1]Settings!$J$8:$K$27,2)</f>
        <v>0</v>
      </c>
      <c r="EY68" s="29"/>
      <c r="EZ68" s="30"/>
      <c r="FA68" s="60">
        <f>IF(ISNA(VLOOKUP(EY68,[1]Settings!$B$6:$D$45,IF(FD$4="Y",2,3),FALSE)+EZ68*IF(FD$4="Y",[1]Settings!$C$5,[1]Settings!$D$5)),0, VLOOKUP(EY68,[1]Settings!$B$6:$D$45,IF(FD$4="Y",2,3),FALSE)+EZ68*IF(FD$4="Y",[1]Settings!$C$5,[1]Settings!$D$5))</f>
        <v>0</v>
      </c>
      <c r="FB68" s="61">
        <f t="shared" ca="1" si="171"/>
        <v>0</v>
      </c>
      <c r="FC68" s="61">
        <f t="shared" ca="1" si="167"/>
        <v>11.960014705882353</v>
      </c>
      <c r="FD68" s="62">
        <f t="shared" ca="1" si="63"/>
        <v>24</v>
      </c>
      <c r="FE68" s="63"/>
      <c r="FF68" s="64">
        <f ca="1">VLOOKUP(OFFSET(FF68,0,-2),[1]Settings!$J$8:$K$27,2)</f>
        <v>0</v>
      </c>
      <c r="FG68" s="29"/>
      <c r="FH68" s="30"/>
      <c r="FI68" s="60">
        <f>IF(ISNA(VLOOKUP(FG68,[1]Settings!$B$6:$D$45,IF(FL$4="Y",2,3),FALSE)+FH68*IF(FL$4="Y",[1]Settings!$C$5,[1]Settings!$D$5)),0, VLOOKUP(FG68,[1]Settings!$B$6:$D$45,IF(FL$4="Y",2,3),FALSE)+FH68*IF(FL$4="Y",[1]Settings!$C$5,[1]Settings!$D$5))</f>
        <v>0</v>
      </c>
      <c r="FJ68" s="61">
        <f t="shared" ca="1" si="117"/>
        <v>0</v>
      </c>
      <c r="FK68" s="61">
        <f t="shared" ca="1" si="116"/>
        <v>1.4705882353638344E-5</v>
      </c>
      <c r="FL68" s="62">
        <f t="shared" ca="1" si="64"/>
        <v>68</v>
      </c>
      <c r="FM68" s="66"/>
      <c r="FN68" s="64">
        <f ca="1">VLOOKUP(OFFSET(FN68,0,-2),[1]Settings!$J$8:$K$27,2)</f>
        <v>0</v>
      </c>
      <c r="FO68" s="29"/>
      <c r="FP68" s="30"/>
      <c r="FQ68" s="60">
        <f>IF(ISNA(VLOOKUP(FO68,[1]Settings!$B$6:$D$45,IF(FT$4="Y",2,3),FALSE)+FP68*IF(FT$4="Y",[1]Settings!$C$5,[1]Settings!$D$5)),0, VLOOKUP(FO68,[1]Settings!$B$6:$D$45,IF(FT$4="Y",2,3),FALSE)+FP68*IF(FT$4="Y",[1]Settings!$C$5,[1]Settings!$D$5))</f>
        <v>0</v>
      </c>
      <c r="FR68" s="61">
        <f t="shared" ca="1" si="65"/>
        <v>0</v>
      </c>
      <c r="FS68" s="61">
        <f t="shared" ca="1" si="92"/>
        <v>1.4705882353638344E-5</v>
      </c>
      <c r="FT68" s="62">
        <f t="shared" ca="1" si="66"/>
        <v>69</v>
      </c>
      <c r="FU68" s="67"/>
      <c r="FV68" s="64"/>
      <c r="FW68" s="29"/>
      <c r="FX68" s="30"/>
      <c r="FY68" s="60">
        <f>IF(ISNA(VLOOKUP(FW68,[1]Settings!$B$6:$D$45,IF(GB$4="Y",2,3),FALSE)+FX68*IF(GB$4="Y",[1]Settings!$C$5,[1]Settings!$D$5)),0, VLOOKUP(FW68,[1]Settings!$B$6:$D$45,IF(GB$4="Y",2,3),FALSE)+FX68*IF(GB$4="Y",[1]Settings!$C$5,[1]Settings!$D$5))</f>
        <v>0</v>
      </c>
      <c r="FZ68" s="61">
        <f t="shared" si="93"/>
        <v>0</v>
      </c>
      <c r="GA68" s="61">
        <f t="shared" ca="1" si="94"/>
        <v>1.4705882353638344E-5</v>
      </c>
      <c r="GB68" s="62">
        <f t="shared" ca="1" si="67"/>
        <v>69</v>
      </c>
      <c r="GC68" s="67"/>
      <c r="GD68" s="64"/>
      <c r="GE68" s="29"/>
      <c r="GF68" s="30"/>
      <c r="GG68" s="60">
        <f>IF(ISNA(VLOOKUP(GE68,[1]Settings!$B$6:$D$45,IF(GJ$4="Y",2,3),FALSE)+GF68*IF(GJ$4="Y",[1]Settings!$C$5,[1]Settings!$D$5)),0, VLOOKUP(GE68,[1]Settings!$B$6:$D$45,IF(GJ$4="Y",2,3),FALSE)+GF68*IF(GJ$4="Y",[1]Settings!$C$5,[1]Settings!$D$5))</f>
        <v>0</v>
      </c>
      <c r="GH68" s="61">
        <f t="shared" si="95"/>
        <v>0</v>
      </c>
      <c r="GI68" s="61">
        <f t="shared" ca="1" si="96"/>
        <v>1.4705882353638344E-5</v>
      </c>
      <c r="GJ68" s="62">
        <f t="shared" ca="1" si="68"/>
        <v>69</v>
      </c>
      <c r="GK68" s="67"/>
      <c r="GL68" s="64"/>
      <c r="GM68" s="29"/>
      <c r="GN68" s="30"/>
      <c r="GO68" s="60">
        <f>IF(ISNA(VLOOKUP(GM68,[1]Settings!$B$6:$D$45,IF(GR$4="Y",2,3),FALSE)+GN68*IF(GR$4="Y",[1]Settings!$C$5,[1]Settings!$D$5)),0, VLOOKUP(GM68,[1]Settings!$B$6:$D$45,IF(GR$4="Y",2,3),FALSE)+GN68*IF(GR$4="Y",[1]Settings!$C$5,[1]Settings!$D$5))</f>
        <v>0</v>
      </c>
      <c r="GP68" s="61">
        <f t="shared" si="123"/>
        <v>0</v>
      </c>
      <c r="GQ68" s="61">
        <f t="shared" ca="1" si="98"/>
        <v>1.4705882353638344E-5</v>
      </c>
      <c r="GR68" s="62">
        <f t="shared" ca="1" si="69"/>
        <v>68</v>
      </c>
      <c r="GS68" s="67"/>
      <c r="GT68" s="64"/>
      <c r="GU68" s="29"/>
      <c r="GV68" s="30"/>
      <c r="GW68" s="60">
        <f>IF(ISNA(VLOOKUP(GU68,[1]Settings!$B$6:$D$45,IF(GZ$4="Y",2,3),FALSE)+GV68*IF(GZ$4="Y",[1]Settings!$C$5,[1]Settings!$D$5)),0, VLOOKUP(GU68,[1]Settings!$B$6:$D$45,IF(GZ$4="Y",2,3),FALSE)+GV68*IF(GZ$4="Y",[1]Settings!$C$5,[1]Settings!$D$5))</f>
        <v>0</v>
      </c>
      <c r="GX68" s="61">
        <f t="shared" si="132"/>
        <v>0</v>
      </c>
      <c r="GY68" s="61">
        <f t="shared" ca="1" si="100"/>
        <v>1.4705882353638344E-5</v>
      </c>
      <c r="GZ68" s="65">
        <f t="shared" ca="1" si="70"/>
        <v>70</v>
      </c>
      <c r="HA68" s="66"/>
      <c r="HB68" s="64"/>
      <c r="HC68" s="29"/>
      <c r="HD68" s="30"/>
      <c r="HE68" s="60">
        <f>IF(ISNA(VLOOKUP(HC68,[1]Settings!$B$6:$D$45,IF(HH$4="Y",2,3),FALSE)+HD68*IF(HH$4="Y",[1]Settings!$C$5,[1]Settings!$D$5)),0, VLOOKUP(HC68,[1]Settings!$B$6:$D$45,IF(HH$4="Y",2,3),FALSE)+HD68*IF(HH$4="Y",[1]Settings!$C$5,[1]Settings!$D$5))</f>
        <v>0</v>
      </c>
      <c r="HF68" s="61">
        <f t="shared" si="71"/>
        <v>0</v>
      </c>
      <c r="HG68" s="61">
        <f t="shared" ca="1" si="101"/>
        <v>1.4705882353638344E-5</v>
      </c>
      <c r="HH68" s="62">
        <f t="shared" ca="1" si="72"/>
        <v>68</v>
      </c>
      <c r="HI68" s="67"/>
      <c r="HJ68" s="64"/>
      <c r="HK68" s="29"/>
      <c r="HL68" s="30"/>
      <c r="HM68" s="60">
        <f>IF(ISNA(VLOOKUP(HK68,[1]Settings!$B$6:$D$45,IF(HP$4="Y",2,3),FALSE)+HL68*IF(HP$4="Y",[1]Settings!$C$5,[1]Settings!$D$5)),0, VLOOKUP(HK68,[1]Settings!$B$6:$D$45,IF(HP$4="Y",2,3),FALSE)+HL68*IF(HP$4="Y",[1]Settings!$C$5,[1]Settings!$D$5))</f>
        <v>0</v>
      </c>
      <c r="HN68" s="61">
        <f t="shared" si="73"/>
        <v>0</v>
      </c>
      <c r="HO68" s="61">
        <f t="shared" ca="1" si="102"/>
        <v>1.4705882353638344E-5</v>
      </c>
      <c r="HP68" s="62">
        <f t="shared" ca="1" si="74"/>
        <v>68</v>
      </c>
      <c r="HQ68" s="67"/>
      <c r="HR68" s="64"/>
      <c r="HS68" s="29"/>
      <c r="HT68" s="30"/>
      <c r="HU68" s="60">
        <f>IF(ISNA(VLOOKUP(HS68,[1]Settings!$B$6:$D$45,IF(HX$4="Y",2,3),FALSE)+HT68*IF(HX$4="Y",[1]Settings!$C$5,[1]Settings!$D$5)),0, VLOOKUP(HS68,[1]Settings!$B$6:$D$45,IF(HX$4="Y",2,3),FALSE)+HT68*IF(HX$4="Y",[1]Settings!$C$5,[1]Settings!$D$5))</f>
        <v>0</v>
      </c>
      <c r="HV68" s="61">
        <f t="shared" si="75"/>
        <v>0</v>
      </c>
      <c r="HW68" s="61">
        <f t="shared" ca="1" si="103"/>
        <v>1.4705882353638344E-5</v>
      </c>
      <c r="HX68" s="62">
        <f t="shared" ca="1" si="76"/>
        <v>69</v>
      </c>
      <c r="HY68" s="67"/>
      <c r="HZ68" s="64"/>
      <c r="IA68" s="29"/>
      <c r="IB68" s="30"/>
      <c r="IC68" s="60">
        <f>IF(ISNA(VLOOKUP(IA68,[1]Settings!$B$6:$D$45,IF(IF$4="Y",2,3),FALSE)+IB68*IF(IF$4="Y",[1]Settings!$C$5,[1]Settings!$D$5)),0, VLOOKUP(IA68,[1]Settings!$B$6:$D$45,IF(IF$4="Y",2,3),FALSE)+IB68*IF(IF$4="Y",[1]Settings!$C$5,[1]Settings!$D$5))</f>
        <v>0</v>
      </c>
      <c r="ID68" s="61">
        <f t="shared" si="128"/>
        <v>0</v>
      </c>
      <c r="IE68" s="61">
        <f t="shared" ca="1" si="104"/>
        <v>1.4705882353638344E-5</v>
      </c>
      <c r="IF68" s="62">
        <f t="shared" ca="1" si="78"/>
        <v>69</v>
      </c>
      <c r="IG68" s="66"/>
      <c r="IH68" s="64"/>
      <c r="II68" s="29"/>
      <c r="IJ68" s="30"/>
      <c r="IK68" s="60">
        <f>IF(ISNA(VLOOKUP(II68,[1]Settings!$B$6:$D$45,IF(IN$4="Y",2,3),FALSE)+IJ68*IF(IN$4="Y",[1]Settings!$C$5,[1]Settings!$D$5)),0, VLOOKUP(II68,[1]Settings!$B$6:$D$45,IF(IN$4="Y",2,3),FALSE)+IJ68*IF(IN$4="Y",[1]Settings!$C$5,[1]Settings!$D$5))</f>
        <v>0</v>
      </c>
      <c r="IL68" s="61">
        <f t="shared" si="125"/>
        <v>0</v>
      </c>
      <c r="IM68" s="61">
        <f t="shared" ca="1" si="105"/>
        <v>1.4705882353638344E-5</v>
      </c>
      <c r="IN68" s="62">
        <f t="shared" ca="1" si="80"/>
        <v>70</v>
      </c>
      <c r="IO68" s="67"/>
      <c r="IP68" s="64"/>
      <c r="IQ68" s="29"/>
      <c r="IR68" s="30"/>
      <c r="IS68" s="60">
        <f>IF(ISNA(VLOOKUP(IQ68,[1]Settings!$B$6:$D$45,IF(IV$4="Y",2,3),FALSE)+IR68*IF(IV$4="Y",[1]Settings!$C$5,[1]Settings!$D$5)),0, VLOOKUP(IQ68,[1]Settings!$B$6:$D$45,IF(IV$4="Y",2,3),FALSE)+IR68*IF(IV$4="Y",[1]Settings!$C$5,[1]Settings!$D$5))</f>
        <v>0</v>
      </c>
      <c r="IT68" s="61">
        <f t="shared" si="81"/>
        <v>0</v>
      </c>
      <c r="IU68" s="61">
        <f t="shared" ca="1" si="106"/>
        <v>1.4705882353638344E-5</v>
      </c>
      <c r="IV68" s="62">
        <f t="shared" ca="1" si="82"/>
        <v>70</v>
      </c>
      <c r="IW68" s="67"/>
      <c r="IX68" s="64"/>
      <c r="IY68" s="29"/>
      <c r="IZ68" s="30"/>
      <c r="JA68" s="60">
        <f>IF(ISNA(VLOOKUP(IY68,[1]Settings!$B$6:$D$45,IF(JD$4="Y",2,3),FALSE)+IZ68*IF(JD$4="Y",[1]Settings!$C$5,[1]Settings!$D$5)),0, VLOOKUP(IY68,[1]Settings!$B$6:$D$45,IF(JD$4="Y",2,3),FALSE)+IZ68*IF(JD$4="Y",[1]Settings!$C$5,[1]Settings!$D$5))</f>
        <v>0</v>
      </c>
      <c r="JB68" s="61">
        <f t="shared" si="168"/>
        <v>0</v>
      </c>
      <c r="JC68" s="61">
        <f t="shared" ca="1" si="107"/>
        <v>1.4705882353638344E-5</v>
      </c>
      <c r="JD68" s="62">
        <f t="shared" ca="1" si="84"/>
        <v>70</v>
      </c>
      <c r="JE68" s="67"/>
      <c r="JF68" s="64"/>
      <c r="JG68" s="29"/>
      <c r="JH68" s="30"/>
      <c r="JI68" s="60">
        <f>IF(ISNA(VLOOKUP(JG68,[1]Settings!$B$6:$D$45,IF(JL$4="Y",2,3),FALSE)+JH68*IF(JL$4="Y",[1]Settings!$C$5,[1]Settings!$D$5)),0, VLOOKUP(JG68,[1]Settings!$B$6:$D$45,IF(JL$4="Y",2,3),FALSE)+JH68*IF(JL$4="Y",[1]Settings!$C$5,[1]Settings!$D$5))</f>
        <v>0</v>
      </c>
      <c r="JJ68" s="61">
        <f t="shared" si="169"/>
        <v>0</v>
      </c>
      <c r="JK68" s="61">
        <f t="shared" ca="1" si="108"/>
        <v>1.4705882353638344E-5</v>
      </c>
      <c r="JL68" s="62">
        <f t="shared" ca="1" si="86"/>
        <v>70</v>
      </c>
    </row>
    <row r="69" spans="1:272">
      <c r="A69" s="59" t="s">
        <v>148</v>
      </c>
      <c r="B69" s="59"/>
      <c r="C69" s="28">
        <v>7</v>
      </c>
      <c r="D69" s="30"/>
      <c r="E69" s="60">
        <f>IF(ISNA(VLOOKUP(C69,[1]Settings!$B$6:$D$45,IF(H$4="Y",2,3),FALSE)+D69*IF(H$4="Y",[1]Settings!$C$5,[1]Settings!$D$5)),0, VLOOKUP(C69,[1]Settings!$B$6:$D$45,IF(H$4="Y",2,3),FALSE)+D69*IF(H$4="Y",[1]Settings!$C$5,[1]Settings!$D$5))</f>
        <v>14</v>
      </c>
      <c r="F69" s="61">
        <f t="shared" si="0"/>
        <v>8.4</v>
      </c>
      <c r="G69" s="61">
        <f t="shared" si="1"/>
        <v>8.4000144927536233</v>
      </c>
      <c r="H69" s="62">
        <f t="shared" si="2"/>
        <v>7</v>
      </c>
      <c r="I69" s="63" t="str">
        <f t="shared" si="3"/>
        <v/>
      </c>
      <c r="J69" s="64">
        <f ca="1">VLOOKUP(OFFSET(J69,0,-2),[1]Settings!$F$8:$G$27,2)</f>
        <v>0.05</v>
      </c>
      <c r="L69" s="30"/>
      <c r="M69" s="60">
        <f>IF(ISNA(VLOOKUP(K69,[1]Settings!$B$6:$D$45,IF(P$4="Y",2,3),FALSE)+L69*IF(P$4="Y",[1]Settings!$C$5,[1]Settings!$D$5)),0, VLOOKUP(K69,[1]Settings!$B$6:$D$45,IF(P$4="Y",2,3),FALSE)+L69*IF(P$4="Y",[1]Settings!$C$5,[1]Settings!$D$5))</f>
        <v>0</v>
      </c>
      <c r="N69" s="61">
        <f t="shared" si="4"/>
        <v>0</v>
      </c>
      <c r="O69" s="61">
        <f t="shared" ca="1" si="5"/>
        <v>8.4000144927536233</v>
      </c>
      <c r="P69" s="62">
        <f t="shared" ca="1" si="6"/>
        <v>7</v>
      </c>
      <c r="Q69" s="63" t="str">
        <f t="shared" si="7"/>
        <v/>
      </c>
      <c r="R69" s="64">
        <f ca="1">VLOOKUP(OFFSET(R69,0,-2),[1]Settings!$F$8:$G$27,2)</f>
        <v>0.05</v>
      </c>
      <c r="T69" s="30"/>
      <c r="U69" s="60">
        <f>IF(ISNA(VLOOKUP(S69,[1]Settings!$B$6:$D$45,IF(X$4="Y",2,3),FALSE)+T69*IF(X$4="Y",[1]Settings!$C$5,[1]Settings!$D$5)),0, VLOOKUP(S69,[1]Settings!$B$6:$D$45,IF(X$4="Y",2,3),FALSE)+T69*IF(X$4="Y",[1]Settings!$C$5,[1]Settings!$D$5))</f>
        <v>0</v>
      </c>
      <c r="V69" s="61">
        <f t="shared" si="8"/>
        <v>0</v>
      </c>
      <c r="W69" s="61">
        <f t="shared" ca="1" si="9"/>
        <v>8.4000144927536233</v>
      </c>
      <c r="X69" s="62">
        <f t="shared" ca="1" si="10"/>
        <v>7</v>
      </c>
      <c r="Y69" s="63" t="str">
        <f t="shared" si="11"/>
        <v/>
      </c>
      <c r="Z69" s="64">
        <f ca="1">VLOOKUP(OFFSET(Z69,0,-2),[1]Settings!$F$8:$G$27,2)</f>
        <v>0.05</v>
      </c>
      <c r="AB69" s="30"/>
      <c r="AC69" s="60">
        <f>IF(ISNA(VLOOKUP(AA69,[1]Settings!$B$6:$D$45,IF(AF$4="Y",2,3),FALSE)+AB69*IF(AF$4="Y",[1]Settings!$C$5,[1]Settings!$D$5)),0, VLOOKUP(AA69,[1]Settings!$B$6:$D$45,IF(AF$4="Y",2,3),FALSE)+AB69*IF(AF$4="Y",[1]Settings!$C$5,[1]Settings!$D$5))</f>
        <v>0</v>
      </c>
      <c r="AD69" s="61">
        <f t="shared" si="12"/>
        <v>0</v>
      </c>
      <c r="AE69" s="61">
        <f t="shared" ca="1" si="13"/>
        <v>8.4000144927536233</v>
      </c>
      <c r="AF69" s="62">
        <f t="shared" ca="1" si="14"/>
        <v>8</v>
      </c>
      <c r="AG69" s="63" t="str">
        <f t="shared" si="15"/>
        <v/>
      </c>
      <c r="AH69" s="64">
        <f ca="1">VLOOKUP(OFFSET(AH69,0,-2),[1]Settings!$F$8:$G$27,2)</f>
        <v>0.05</v>
      </c>
      <c r="AJ69" s="30"/>
      <c r="AK69" s="60">
        <f>IF(ISNA(VLOOKUP(AI69,[1]Settings!$B$6:$D$45,IF(AN$4="Y",2,3),FALSE)+AJ69*IF(AN$4="Y",[1]Settings!$C$5,[1]Settings!$D$5)),0, VLOOKUP(AI69,[1]Settings!$B$6:$D$45,IF(AN$4="Y",2,3),FALSE)+AJ69*IF(AN$4="Y",[1]Settings!$C$5,[1]Settings!$D$5))</f>
        <v>0</v>
      </c>
      <c r="AL69" s="61">
        <f t="shared" si="16"/>
        <v>0</v>
      </c>
      <c r="AM69" s="61">
        <f t="shared" ca="1" si="17"/>
        <v>8.4000144927536233</v>
      </c>
      <c r="AN69" s="62">
        <f t="shared" ca="1" si="18"/>
        <v>9</v>
      </c>
      <c r="AO69" s="63" t="str">
        <f t="shared" si="19"/>
        <v/>
      </c>
      <c r="AP69" s="64">
        <f ca="1">VLOOKUP(OFFSET(AP69,0,-2),[1]Settings!$F$8:$G$27,2)</f>
        <v>0.05</v>
      </c>
      <c r="AR69" s="30"/>
      <c r="AS69" s="60">
        <f>IF(ISNA(VLOOKUP(AQ69,[1]Settings!$B$6:$D$45,IF(AV$4="Y",2,3),FALSE)+AR69*IF(AV$4="Y",[1]Settings!$C$5,[1]Settings!$D$5)),0, VLOOKUP(AQ69,[1]Settings!$B$6:$D$45,IF(AV$4="Y",2,3),FALSE)+AR69*IF(AV$4="Y",[1]Settings!$C$5,[1]Settings!$D$5))</f>
        <v>0</v>
      </c>
      <c r="AT69" s="61">
        <f t="shared" si="20"/>
        <v>0</v>
      </c>
      <c r="AU69" s="61">
        <f t="shared" ca="1" si="21"/>
        <v>8.4000144927536233</v>
      </c>
      <c r="AV69" s="62">
        <f t="shared" ca="1" si="22"/>
        <v>9</v>
      </c>
      <c r="AW69" s="63" t="str">
        <f t="shared" si="23"/>
        <v/>
      </c>
      <c r="AX69" s="64">
        <f ca="1">VLOOKUP(OFFSET(AX69,0,-2),[1]Settings!$F$8:$G$27,2)</f>
        <v>0.05</v>
      </c>
      <c r="AZ69" s="30"/>
      <c r="BA69" s="60">
        <f>IF(ISNA(VLOOKUP(AY69,[1]Settings!$B$6:$D$45,IF(BD$4="Y",2,3),FALSE)+AZ69*IF(BD$4="Y",[1]Settings!$C$5,[1]Settings!$D$5)),0, VLOOKUP(AY69,[1]Settings!$B$6:$D$45,IF(BD$4="Y",2,3),FALSE)+AZ69*IF(BD$4="Y",[1]Settings!$C$5,[1]Settings!$D$5))</f>
        <v>0</v>
      </c>
      <c r="BB69" s="61">
        <f t="shared" si="24"/>
        <v>0</v>
      </c>
      <c r="BC69" s="61">
        <f t="shared" ca="1" si="25"/>
        <v>8.4000144927536233</v>
      </c>
      <c r="BD69" s="62">
        <f t="shared" ca="1" si="26"/>
        <v>10</v>
      </c>
      <c r="BE69" s="63" t="str">
        <f t="shared" si="27"/>
        <v/>
      </c>
      <c r="BF69" s="64">
        <f ca="1">VLOOKUP(OFFSET(BF69,0,-2),[1]Settings!$F$8:$G$27,2)</f>
        <v>0.05</v>
      </c>
      <c r="BH69" s="30"/>
      <c r="BI69" s="60">
        <f>IF(ISNA(VLOOKUP(BG69,[1]Settings!$B$6:$D$45,IF(BL$4="Y",2,3),FALSE)+BH69*IF(BL$4="Y",[1]Settings!$C$5,[1]Settings!$D$5)),0, VLOOKUP(BG69,[1]Settings!$B$6:$D$45,IF(BL$4="Y",2,3),FALSE)+BH69*IF(BL$4="Y",[1]Settings!$C$5,[1]Settings!$D$5))</f>
        <v>0</v>
      </c>
      <c r="BJ69" s="61">
        <f t="shared" si="28"/>
        <v>0</v>
      </c>
      <c r="BK69" s="61">
        <f t="shared" ca="1" si="29"/>
        <v>8.4000144927536233</v>
      </c>
      <c r="BL69" s="62">
        <f t="shared" ca="1" si="30"/>
        <v>10</v>
      </c>
      <c r="BM69" s="63" t="str">
        <f t="shared" si="31"/>
        <v/>
      </c>
      <c r="BN69" s="64">
        <f ca="1">VLOOKUP(OFFSET(BN69,0,-2),[1]Settings!$F$8:$G$27,2)</f>
        <v>0.05</v>
      </c>
      <c r="BP69" s="30"/>
      <c r="BQ69" s="60">
        <f>IF(ISNA(VLOOKUP(BO69,[1]Settings!$B$6:$D$45,IF(BT$4="Y",2,3),FALSE)+BP69*IF(BT$4="Y",[1]Settings!$C$5,[1]Settings!$D$5)),0, VLOOKUP(BO69,[1]Settings!$B$6:$D$45,IF(BT$4="Y",2,3),FALSE)+BP69*IF(BT$4="Y",[1]Settings!$C$5,[1]Settings!$D$5))</f>
        <v>0</v>
      </c>
      <c r="BR69" s="61">
        <f t="shared" si="32"/>
        <v>0</v>
      </c>
      <c r="BS69" s="61">
        <f t="shared" ca="1" si="33"/>
        <v>8.4000144927536233</v>
      </c>
      <c r="BT69" s="62">
        <f t="shared" ca="1" si="34"/>
        <v>10</v>
      </c>
      <c r="BU69" s="63" t="str">
        <f t="shared" si="35"/>
        <v>+</v>
      </c>
      <c r="BV69" s="64">
        <f ca="1">VLOOKUP(OFFSET(BV69,0,-2),[1]Settings!$F$8:$G$27,2)</f>
        <v>0.05</v>
      </c>
      <c r="BW69" s="29">
        <v>8</v>
      </c>
      <c r="BX69" s="30">
        <v>1</v>
      </c>
      <c r="BY69" s="60">
        <f>IF(ISNA(VLOOKUP(BW69,[1]Settings!$B$6:$D$45,IF(CB$4="Y",2,3),FALSE)+BX69*IF(CB$4="Y",[1]Settings!$C$5,[1]Settings!$D$5)),0, VLOOKUP(BW69,[1]Settings!$B$6:$D$45,IF(CB$4="Y",2,3),FALSE)+BX69*IF(CB$4="Y",[1]Settings!$C$5,[1]Settings!$D$5))</f>
        <v>14</v>
      </c>
      <c r="BZ69" s="61">
        <f t="shared" si="36"/>
        <v>5.32</v>
      </c>
      <c r="CA69" s="61">
        <f t="shared" ca="1" si="37"/>
        <v>13.720014492753624</v>
      </c>
      <c r="CB69" s="62">
        <f t="shared" ca="1" si="38"/>
        <v>9</v>
      </c>
      <c r="CC69" s="63" t="str">
        <f t="shared" si="39"/>
        <v/>
      </c>
      <c r="CD69" s="64">
        <f ca="1">VLOOKUP(OFFSET(CD69,0,-2),[1]Settings!$F$8:$G$27,2)</f>
        <v>0.05</v>
      </c>
      <c r="CF69" s="30"/>
      <c r="CG69" s="60">
        <f>IF(ISNA(VLOOKUP(CE69,[1]Settings!$B$6:$D$45,IF(CJ$4="Y",2,3),FALSE)+CF69*IF(CJ$4="Y",[1]Settings!$C$5,[1]Settings!$D$5)),0, VLOOKUP(CE69,[1]Settings!$B$6:$D$45,IF(CJ$4="Y",2,3),FALSE)+CF69*IF(CJ$4="Y",[1]Settings!$C$5,[1]Settings!$D$5))</f>
        <v>0</v>
      </c>
      <c r="CH69" s="61">
        <f t="shared" si="40"/>
        <v>0</v>
      </c>
      <c r="CI69" s="61">
        <f t="shared" ca="1" si="41"/>
        <v>13.720014492753624</v>
      </c>
      <c r="CJ69" s="65">
        <f t="shared" ca="1" si="42"/>
        <v>12</v>
      </c>
      <c r="CK69" s="66" t="str">
        <f t="shared" si="131"/>
        <v/>
      </c>
      <c r="CL69" s="64">
        <f ca="1">VLOOKUP(OFFSET(CL69,0,-2),[1]Settings!$J$8:$K$27,2)</f>
        <v>0.05</v>
      </c>
      <c r="CN69" s="30"/>
      <c r="CO69" s="60">
        <f>IF(ISNA(VLOOKUP(CM69,[1]Settings!$B$6:$D$45,IF(CR$4="Y",2,3),FALSE)+CN69*IF(CR$4="Y",[1]Settings!$C$5,[1]Settings!$D$5)),0, VLOOKUP(CM69,[1]Settings!$B$6:$D$45,IF(CR$4="Y",2,3),FALSE)+CN69*IF(CR$4="Y",[1]Settings!$C$5,[1]Settings!$D$5))</f>
        <v>0</v>
      </c>
      <c r="CP69" s="61">
        <f t="shared" ca="1" si="43"/>
        <v>0</v>
      </c>
      <c r="CQ69" s="61">
        <f t="shared" ca="1" si="44"/>
        <v>13.720014492753624</v>
      </c>
      <c r="CR69" s="65">
        <f t="shared" ca="1" si="45"/>
        <v>11</v>
      </c>
      <c r="CS69" s="63" t="s">
        <v>93</v>
      </c>
      <c r="CT69" s="64">
        <f ca="1">VLOOKUP(OFFSET(CT69,0,-2),[1]Settings!$J$8:$K$27,2)</f>
        <v>0.05</v>
      </c>
      <c r="CU69" s="29">
        <v>14</v>
      </c>
      <c r="CV69" s="30"/>
      <c r="CW69" s="60">
        <f>IF(ISNA(VLOOKUP(CU69,[1]Settings!$B$6:$D$45,IF(CZ$4="Y",2,3),FALSE)+CV69*IF(CZ$4="Y",[1]Settings!$C$5,[1]Settings!$D$5)),0, VLOOKUP(CU69,[1]Settings!$B$6:$D$45,IF(CZ$4="Y",2,3),FALSE)+CV69*IF(CZ$4="Y",[1]Settings!$C$5,[1]Settings!$D$5))</f>
        <v>7</v>
      </c>
      <c r="CX69" s="61">
        <f t="shared" ca="1" si="46"/>
        <v>5.0400000000000009</v>
      </c>
      <c r="CY69" s="61">
        <f t="shared" ca="1" si="47"/>
        <v>10.360014492753626</v>
      </c>
      <c r="CZ69" s="62">
        <f t="shared" ca="1" si="48"/>
        <v>16</v>
      </c>
      <c r="DA69" s="63" t="s">
        <v>93</v>
      </c>
      <c r="DB69" s="64">
        <f ca="1">VLOOKUP(OFFSET(DB69,0,-2),[1]Settings!$J$8:$K$27,2)</f>
        <v>0</v>
      </c>
      <c r="DC69" s="29">
        <v>8</v>
      </c>
      <c r="DD69" s="30"/>
      <c r="DE69" s="60">
        <f>IF(ISNA(VLOOKUP(DC69,[1]Settings!$B$6:$D$45,IF(DH$4="Y",2,3),FALSE)+DD69*IF(DH$4="Y",[1]Settings!$C$5,[1]Settings!$D$5)),0, VLOOKUP(DC69,[1]Settings!$B$6:$D$45,IF(DH$4="Y",2,3),FALSE)+DD69*IF(DH$4="Y",[1]Settings!$C$5,[1]Settings!$D$5))</f>
        <v>13</v>
      </c>
      <c r="DF69" s="61">
        <f t="shared" ca="1" si="49"/>
        <v>8.4499999999999993</v>
      </c>
      <c r="DG69" s="61">
        <f t="shared" ca="1" si="50"/>
        <v>13.490014492753623</v>
      </c>
      <c r="DH69" s="62">
        <f t="shared" ca="1" si="51"/>
        <v>13</v>
      </c>
      <c r="DI69" s="63" t="s">
        <v>93</v>
      </c>
      <c r="DJ69" s="64">
        <f ca="1">VLOOKUP(OFFSET(DJ69,0,-2),[1]Settings!$J$8:$K$27,2)</f>
        <v>0.05</v>
      </c>
      <c r="DK69" s="29">
        <v>14</v>
      </c>
      <c r="DL69" s="30"/>
      <c r="DM69" s="60">
        <f>IF(ISNA(VLOOKUP(DK69,[1]Settings!$B$6:$D$45,IF(DP$4="Y",2,3),FALSE)+DL69*IF(DP$4="Y",[1]Settings!$C$5,[1]Settings!$D$5)),0, VLOOKUP(DK69,[1]Settings!$B$6:$D$45,IF(DP$4="Y",2,3),FALSE)+DL69*IF(DP$4="Y",[1]Settings!$C$5,[1]Settings!$D$5))</f>
        <v>7</v>
      </c>
      <c r="DN69" s="61">
        <f t="shared" ca="1" si="52"/>
        <v>4.6899999999999995</v>
      </c>
      <c r="DO69" s="61">
        <f t="shared" ca="1" si="53"/>
        <v>18.180014492753621</v>
      </c>
      <c r="DP69" s="62">
        <f t="shared" ca="1" si="54"/>
        <v>11</v>
      </c>
      <c r="DQ69" s="63" t="s">
        <v>93</v>
      </c>
      <c r="DR69" s="64">
        <f ca="1">VLOOKUP(OFFSET(DR69,0,-2),[1]Settings!$J$8:$K$27,2)</f>
        <v>0.05</v>
      </c>
      <c r="DS69" s="29">
        <v>9</v>
      </c>
      <c r="DT69" s="30"/>
      <c r="DU69" s="60">
        <f>IF(ISNA(VLOOKUP(DS69,[1]Settings!$B$6:$D$45,IF(DX$4="Y",2,3),FALSE)+DT69*IF(DX$4="Y",[1]Settings!$C$5,[1]Settings!$D$5)),0, VLOOKUP(DS69,[1]Settings!$B$6:$D$45,IF(DX$4="Y",2,3),FALSE)+DT69*IF(DX$4="Y",[1]Settings!$C$5,[1]Settings!$D$5))</f>
        <v>12</v>
      </c>
      <c r="DV69" s="61">
        <f t="shared" ca="1" si="55"/>
        <v>8.879999999999999</v>
      </c>
      <c r="DW69" s="61">
        <f t="shared" ca="1" si="87"/>
        <v>27.06001449275362</v>
      </c>
      <c r="DX69" s="62">
        <f t="shared" ca="1" si="56"/>
        <v>12</v>
      </c>
      <c r="DY69" s="63" t="s">
        <v>93</v>
      </c>
      <c r="DZ69" s="64">
        <f ca="1">VLOOKUP(OFFSET(DZ69,0,-2),[1]Settings!$J$8:$K$27,2)</f>
        <v>0.05</v>
      </c>
      <c r="EA69" s="29"/>
      <c r="EB69" s="30"/>
      <c r="EC69" s="60">
        <f>IF(ISNA(VLOOKUP(EA69,[1]Settings!$B$6:$D$45,IF(EF$4="Y",2,3),FALSE)+EB69*IF(EF$4="Y",[1]Settings!$C$5,[1]Settings!$D$5)),0, VLOOKUP(EA69,[1]Settings!$B$6:$D$45,IF(EF$4="Y",2,3),FALSE)+EB69*IF(EF$4="Y",[1]Settings!$C$5,[1]Settings!$D$5))</f>
        <v>0</v>
      </c>
      <c r="ED69" s="61">
        <f t="shared" ca="1" si="88"/>
        <v>0</v>
      </c>
      <c r="EE69" s="61">
        <f t="shared" ca="1" si="57"/>
        <v>27.06001449275362</v>
      </c>
      <c r="EF69" s="65">
        <f t="shared" ca="1" si="58"/>
        <v>11</v>
      </c>
      <c r="EG69" s="66"/>
      <c r="EH69" s="64">
        <f ca="1">VLOOKUP(OFFSET(EH69,0,-2),[1]Settings!$J$8:$K$27,2)</f>
        <v>0.05</v>
      </c>
      <c r="EI69" s="29"/>
      <c r="EJ69" s="30"/>
      <c r="EK69" s="60">
        <f>IF(ISNA(VLOOKUP(EI69,[1]Settings!$B$6:$D$45,IF(EN$4="Y",2,3),FALSE)+EJ69*IF(EN$4="Y",[1]Settings!$C$5,[1]Settings!$D$5)),0, VLOOKUP(EI69,[1]Settings!$B$6:$D$45,IF(EN$4="Y",2,3),FALSE)+EJ69*IF(EN$4="Y",[1]Settings!$C$5,[1]Settings!$D$5))</f>
        <v>0</v>
      </c>
      <c r="EL69" s="61">
        <f t="shared" ca="1" si="89"/>
        <v>0</v>
      </c>
      <c r="EM69" s="61">
        <f t="shared" ca="1" si="115"/>
        <v>22.020014492753617</v>
      </c>
      <c r="EN69" s="65">
        <f t="shared" ca="1" si="59"/>
        <v>10</v>
      </c>
      <c r="EO69" s="63"/>
      <c r="EP69" s="64">
        <f ca="1">VLOOKUP(OFFSET(EP69,0,-2),[1]Settings!$J$8:$K$27,2)</f>
        <v>0.05</v>
      </c>
      <c r="EQ69" s="29"/>
      <c r="ER69" s="30"/>
      <c r="ES69" s="60">
        <f>IF(ISNA(VLOOKUP(EQ69,[1]Settings!$B$6:$D$45,IF(EV$4="Y",2,3),FALSE)+ER69*IF(EV$4="Y",[1]Settings!$C$5,[1]Settings!$D$5)),0, VLOOKUP(EQ69,[1]Settings!$B$6:$D$45,IF(EV$4="Y",2,3),FALSE)+ER69*IF(EV$4="Y",[1]Settings!$C$5,[1]Settings!$D$5))</f>
        <v>0</v>
      </c>
      <c r="ET69" s="61">
        <f t="shared" ca="1" si="170"/>
        <v>0</v>
      </c>
      <c r="EU69" s="61">
        <f t="shared" ca="1" si="90"/>
        <v>13.570014492753618</v>
      </c>
      <c r="EV69" s="62">
        <f t="shared" ca="1" si="61"/>
        <v>21</v>
      </c>
      <c r="EW69" s="63"/>
      <c r="EX69" s="64">
        <f ca="1">VLOOKUP(OFFSET(EX69,0,-2),[1]Settings!$J$8:$K$27,2)</f>
        <v>0</v>
      </c>
      <c r="EY69" s="29"/>
      <c r="EZ69" s="30"/>
      <c r="FA69" s="60">
        <f>IF(ISNA(VLOOKUP(EY69,[1]Settings!$B$6:$D$45,IF(FD$4="Y",2,3),FALSE)+EZ69*IF(FD$4="Y",[1]Settings!$C$5,[1]Settings!$D$5)),0, VLOOKUP(EY69,[1]Settings!$B$6:$D$45,IF(FD$4="Y",2,3),FALSE)+EZ69*IF(FD$4="Y",[1]Settings!$C$5,[1]Settings!$D$5))</f>
        <v>0</v>
      </c>
      <c r="FB69" s="61">
        <f t="shared" ca="1" si="171"/>
        <v>0</v>
      </c>
      <c r="FC69" s="61">
        <f t="shared" ca="1" si="167"/>
        <v>8.8800144927536184</v>
      </c>
      <c r="FD69" s="62">
        <f t="shared" ca="1" si="63"/>
        <v>27</v>
      </c>
      <c r="FE69" s="63"/>
      <c r="FF69" s="64">
        <f ca="1">VLOOKUP(OFFSET(FF69,0,-2),[1]Settings!$J$8:$K$27,2)</f>
        <v>0</v>
      </c>
      <c r="FG69" s="29"/>
      <c r="FH69" s="30"/>
      <c r="FI69" s="60">
        <f>IF(ISNA(VLOOKUP(FG69,[1]Settings!$B$6:$D$45,IF(FL$4="Y",2,3),FALSE)+FH69*IF(FL$4="Y",[1]Settings!$C$5,[1]Settings!$D$5)),0, VLOOKUP(FG69,[1]Settings!$B$6:$D$45,IF(FL$4="Y",2,3),FALSE)+FH69*IF(FL$4="Y",[1]Settings!$C$5,[1]Settings!$D$5))</f>
        <v>0</v>
      </c>
      <c r="FJ69" s="61">
        <f t="shared" ca="1" si="117"/>
        <v>0</v>
      </c>
      <c r="FK69" s="61">
        <f t="shared" ca="1" si="116"/>
        <v>1.4492753619421705E-5</v>
      </c>
      <c r="FL69" s="62">
        <f t="shared" ca="1" si="64"/>
        <v>69</v>
      </c>
      <c r="FM69" s="66"/>
      <c r="FN69" s="64">
        <f ca="1">VLOOKUP(OFFSET(FN69,0,-2),[1]Settings!$J$8:$K$27,2)</f>
        <v>0</v>
      </c>
      <c r="FO69" s="29"/>
      <c r="FP69" s="30"/>
      <c r="FQ69" s="60">
        <f>IF(ISNA(VLOOKUP(FO69,[1]Settings!$B$6:$D$45,IF(FT$4="Y",2,3),FALSE)+FP69*IF(FT$4="Y",[1]Settings!$C$5,[1]Settings!$D$5)),0, VLOOKUP(FO69,[1]Settings!$B$6:$D$45,IF(FT$4="Y",2,3),FALSE)+FP69*IF(FT$4="Y",[1]Settings!$C$5,[1]Settings!$D$5))</f>
        <v>0</v>
      </c>
      <c r="FR69" s="61">
        <f t="shared" ca="1" si="65"/>
        <v>0</v>
      </c>
      <c r="FS69" s="61">
        <f t="shared" ca="1" si="92"/>
        <v>1.4492753619421705E-5</v>
      </c>
      <c r="FT69" s="62">
        <f t="shared" ca="1" si="66"/>
        <v>70</v>
      </c>
      <c r="FU69" s="67"/>
      <c r="FV69" s="64"/>
      <c r="FW69" s="29"/>
      <c r="FX69" s="30"/>
      <c r="FY69" s="60">
        <f>IF(ISNA(VLOOKUP(FW69,[1]Settings!$B$6:$D$45,IF(GB$4="Y",2,3),FALSE)+FX69*IF(GB$4="Y",[1]Settings!$C$5,[1]Settings!$D$5)),0, VLOOKUP(FW69,[1]Settings!$B$6:$D$45,IF(GB$4="Y",2,3),FALSE)+FX69*IF(GB$4="Y",[1]Settings!$C$5,[1]Settings!$D$5))</f>
        <v>0</v>
      </c>
      <c r="FZ69" s="61">
        <f t="shared" si="93"/>
        <v>0</v>
      </c>
      <c r="GA69" s="61">
        <f t="shared" ca="1" si="94"/>
        <v>1.4492753619421705E-5</v>
      </c>
      <c r="GB69" s="62">
        <f t="shared" ca="1" si="67"/>
        <v>70</v>
      </c>
      <c r="GC69" s="67"/>
      <c r="GD69" s="64"/>
      <c r="GE69" s="29"/>
      <c r="GF69" s="30"/>
      <c r="GG69" s="60">
        <f>IF(ISNA(VLOOKUP(GE69,[1]Settings!$B$6:$D$45,IF(GJ$4="Y",2,3),FALSE)+GF69*IF(GJ$4="Y",[1]Settings!$C$5,[1]Settings!$D$5)),0, VLOOKUP(GE69,[1]Settings!$B$6:$D$45,IF(GJ$4="Y",2,3),FALSE)+GF69*IF(GJ$4="Y",[1]Settings!$C$5,[1]Settings!$D$5))</f>
        <v>0</v>
      </c>
      <c r="GH69" s="61">
        <f t="shared" si="95"/>
        <v>0</v>
      </c>
      <c r="GI69" s="61">
        <f t="shared" ca="1" si="96"/>
        <v>1.4492753619421705E-5</v>
      </c>
      <c r="GJ69" s="62">
        <f t="shared" ca="1" si="68"/>
        <v>70</v>
      </c>
      <c r="GK69" s="67"/>
      <c r="GL69" s="64"/>
      <c r="GM69" s="29"/>
      <c r="GN69" s="30"/>
      <c r="GO69" s="60">
        <f>IF(ISNA(VLOOKUP(GM69,[1]Settings!$B$6:$D$45,IF(GR$4="Y",2,3),FALSE)+GN69*IF(GR$4="Y",[1]Settings!$C$5,[1]Settings!$D$5)),0, VLOOKUP(GM69,[1]Settings!$B$6:$D$45,IF(GR$4="Y",2,3),FALSE)+GN69*IF(GR$4="Y",[1]Settings!$C$5,[1]Settings!$D$5))</f>
        <v>0</v>
      </c>
      <c r="GP69" s="61">
        <f t="shared" si="123"/>
        <v>0</v>
      </c>
      <c r="GQ69" s="61">
        <f t="shared" ca="1" si="98"/>
        <v>1.4492753619421705E-5</v>
      </c>
      <c r="GR69" s="62">
        <f t="shared" ca="1" si="69"/>
        <v>69</v>
      </c>
      <c r="GS69" s="67"/>
      <c r="GT69" s="64"/>
      <c r="GU69" s="29"/>
      <c r="GV69" s="30"/>
      <c r="GW69" s="60">
        <f>IF(ISNA(VLOOKUP(GU69,[1]Settings!$B$6:$D$45,IF(GZ$4="Y",2,3),FALSE)+GV69*IF(GZ$4="Y",[1]Settings!$C$5,[1]Settings!$D$5)),0, VLOOKUP(GU69,[1]Settings!$B$6:$D$45,IF(GZ$4="Y",2,3),FALSE)+GV69*IF(GZ$4="Y",[1]Settings!$C$5,[1]Settings!$D$5))</f>
        <v>0</v>
      </c>
      <c r="GX69" s="61">
        <f t="shared" si="132"/>
        <v>0</v>
      </c>
      <c r="GY69" s="61">
        <f t="shared" ca="1" si="100"/>
        <v>1.4492753619421705E-5</v>
      </c>
      <c r="GZ69" s="65">
        <f t="shared" ca="1" si="70"/>
        <v>71</v>
      </c>
      <c r="HA69" s="66"/>
      <c r="HB69" s="64"/>
      <c r="HC69" s="29"/>
      <c r="HD69" s="30"/>
      <c r="HE69" s="60">
        <f>IF(ISNA(VLOOKUP(HC69,[1]Settings!$B$6:$D$45,IF(HH$4="Y",2,3),FALSE)+HD69*IF(HH$4="Y",[1]Settings!$C$5,[1]Settings!$D$5)),0, VLOOKUP(HC69,[1]Settings!$B$6:$D$45,IF(HH$4="Y",2,3),FALSE)+HD69*IF(HH$4="Y",[1]Settings!$C$5,[1]Settings!$D$5))</f>
        <v>0</v>
      </c>
      <c r="HF69" s="61">
        <f t="shared" si="71"/>
        <v>0</v>
      </c>
      <c r="HG69" s="61">
        <f t="shared" ca="1" si="101"/>
        <v>1.4492753619421705E-5</v>
      </c>
      <c r="HH69" s="62">
        <f t="shared" ca="1" si="72"/>
        <v>69</v>
      </c>
      <c r="HI69" s="67"/>
      <c r="HJ69" s="64"/>
      <c r="HK69" s="29"/>
      <c r="HL69" s="30"/>
      <c r="HM69" s="60">
        <f>IF(ISNA(VLOOKUP(HK69,[1]Settings!$B$6:$D$45,IF(HP$4="Y",2,3),FALSE)+HL69*IF(HP$4="Y",[1]Settings!$C$5,[1]Settings!$D$5)),0, VLOOKUP(HK69,[1]Settings!$B$6:$D$45,IF(HP$4="Y",2,3),FALSE)+HL69*IF(HP$4="Y",[1]Settings!$C$5,[1]Settings!$D$5))</f>
        <v>0</v>
      </c>
      <c r="HN69" s="61">
        <f t="shared" si="73"/>
        <v>0</v>
      </c>
      <c r="HO69" s="61">
        <f t="shared" ca="1" si="102"/>
        <v>1.4492753619421705E-5</v>
      </c>
      <c r="HP69" s="62">
        <f t="shared" ca="1" si="74"/>
        <v>69</v>
      </c>
      <c r="HQ69" s="67"/>
      <c r="HR69" s="64"/>
      <c r="HS69" s="29"/>
      <c r="HT69" s="30"/>
      <c r="HU69" s="60">
        <f>IF(ISNA(VLOOKUP(HS69,[1]Settings!$B$6:$D$45,IF(HX$4="Y",2,3),FALSE)+HT69*IF(HX$4="Y",[1]Settings!$C$5,[1]Settings!$D$5)),0, VLOOKUP(HS69,[1]Settings!$B$6:$D$45,IF(HX$4="Y",2,3),FALSE)+HT69*IF(HX$4="Y",[1]Settings!$C$5,[1]Settings!$D$5))</f>
        <v>0</v>
      </c>
      <c r="HV69" s="61">
        <f t="shared" si="75"/>
        <v>0</v>
      </c>
      <c r="HW69" s="61">
        <f t="shared" ca="1" si="103"/>
        <v>1.4492753619421705E-5</v>
      </c>
      <c r="HX69" s="62">
        <f t="shared" ca="1" si="76"/>
        <v>70</v>
      </c>
      <c r="HY69" s="67"/>
      <c r="HZ69" s="64"/>
      <c r="IA69" s="29"/>
      <c r="IB69" s="30"/>
      <c r="IC69" s="60">
        <f>IF(ISNA(VLOOKUP(IA69,[1]Settings!$B$6:$D$45,IF(IF$4="Y",2,3),FALSE)+IB69*IF(IF$4="Y",[1]Settings!$C$5,[1]Settings!$D$5)),0, VLOOKUP(IA69,[1]Settings!$B$6:$D$45,IF(IF$4="Y",2,3),FALSE)+IB69*IF(IF$4="Y",[1]Settings!$C$5,[1]Settings!$D$5))</f>
        <v>0</v>
      </c>
      <c r="ID69" s="61">
        <f t="shared" si="128"/>
        <v>0</v>
      </c>
      <c r="IE69" s="61">
        <f t="shared" ca="1" si="104"/>
        <v>1.4492753619421705E-5</v>
      </c>
      <c r="IF69" s="62">
        <f t="shared" ca="1" si="78"/>
        <v>70</v>
      </c>
      <c r="IG69" s="66"/>
      <c r="IH69" s="64"/>
      <c r="II69" s="29"/>
      <c r="IJ69" s="30"/>
      <c r="IK69" s="60">
        <f>IF(ISNA(VLOOKUP(II69,[1]Settings!$B$6:$D$45,IF(IN$4="Y",2,3),FALSE)+IJ69*IF(IN$4="Y",[1]Settings!$C$5,[1]Settings!$D$5)),0, VLOOKUP(II69,[1]Settings!$B$6:$D$45,IF(IN$4="Y",2,3),FALSE)+IJ69*IF(IN$4="Y",[1]Settings!$C$5,[1]Settings!$D$5))</f>
        <v>0</v>
      </c>
      <c r="IL69" s="61">
        <f t="shared" si="125"/>
        <v>0</v>
      </c>
      <c r="IM69" s="61">
        <f t="shared" ca="1" si="105"/>
        <v>1.4492753619421705E-5</v>
      </c>
      <c r="IN69" s="62">
        <f t="shared" ca="1" si="80"/>
        <v>71</v>
      </c>
      <c r="IO69" s="67"/>
      <c r="IP69" s="64"/>
      <c r="IQ69" s="29"/>
      <c r="IR69" s="30"/>
      <c r="IS69" s="60">
        <f>IF(ISNA(VLOOKUP(IQ69,[1]Settings!$B$6:$D$45,IF(IV$4="Y",2,3),FALSE)+IR69*IF(IV$4="Y",[1]Settings!$C$5,[1]Settings!$D$5)),0, VLOOKUP(IQ69,[1]Settings!$B$6:$D$45,IF(IV$4="Y",2,3),FALSE)+IR69*IF(IV$4="Y",[1]Settings!$C$5,[1]Settings!$D$5))</f>
        <v>0</v>
      </c>
      <c r="IT69" s="61">
        <f t="shared" si="81"/>
        <v>0</v>
      </c>
      <c r="IU69" s="61">
        <f t="shared" ca="1" si="106"/>
        <v>1.4492753619421705E-5</v>
      </c>
      <c r="IV69" s="62">
        <f t="shared" ca="1" si="82"/>
        <v>71</v>
      </c>
      <c r="IW69" s="67"/>
      <c r="IX69" s="64"/>
      <c r="IY69" s="29"/>
      <c r="IZ69" s="30"/>
      <c r="JA69" s="60">
        <f>IF(ISNA(VLOOKUP(IY69,[1]Settings!$B$6:$D$45,IF(JD$4="Y",2,3),FALSE)+IZ69*IF(JD$4="Y",[1]Settings!$C$5,[1]Settings!$D$5)),0, VLOOKUP(IY69,[1]Settings!$B$6:$D$45,IF(JD$4="Y",2,3),FALSE)+IZ69*IF(JD$4="Y",[1]Settings!$C$5,[1]Settings!$D$5))</f>
        <v>0</v>
      </c>
      <c r="JB69" s="61">
        <f t="shared" si="168"/>
        <v>0</v>
      </c>
      <c r="JC69" s="61">
        <f t="shared" ca="1" si="107"/>
        <v>1.4492753619421705E-5</v>
      </c>
      <c r="JD69" s="62">
        <f t="shared" ca="1" si="84"/>
        <v>71</v>
      </c>
      <c r="JE69" s="67"/>
      <c r="JF69" s="64"/>
      <c r="JG69" s="29"/>
      <c r="JH69" s="30"/>
      <c r="JI69" s="60">
        <f>IF(ISNA(VLOOKUP(JG69,[1]Settings!$B$6:$D$45,IF(JL$4="Y",2,3),FALSE)+JH69*IF(JL$4="Y",[1]Settings!$C$5,[1]Settings!$D$5)),0, VLOOKUP(JG69,[1]Settings!$B$6:$D$45,IF(JL$4="Y",2,3),FALSE)+JH69*IF(JL$4="Y",[1]Settings!$C$5,[1]Settings!$D$5))</f>
        <v>0</v>
      </c>
      <c r="JJ69" s="61">
        <f t="shared" si="169"/>
        <v>0</v>
      </c>
      <c r="JK69" s="61">
        <f t="shared" ca="1" si="108"/>
        <v>1.4492753619421705E-5</v>
      </c>
      <c r="JL69" s="62">
        <f t="shared" ca="1" si="86"/>
        <v>71</v>
      </c>
    </row>
    <row r="70" spans="1:272">
      <c r="A70" s="27" t="s">
        <v>149</v>
      </c>
      <c r="B70" s="59"/>
      <c r="C70" s="28">
        <v>3</v>
      </c>
      <c r="D70" s="30">
        <v>1</v>
      </c>
      <c r="E70" s="60">
        <f>IF(ISNA(VLOOKUP(C70,[1]Settings!$B$6:$D$45,IF(H$4="Y",2,3),FALSE)+D70*IF(H$4="Y",[1]Settings!$C$5,[1]Settings!$D$5)),0, VLOOKUP(C70,[1]Settings!$B$6:$D$45,IF(H$4="Y",2,3),FALSE)+D70*IF(H$4="Y",[1]Settings!$C$5,[1]Settings!$D$5))</f>
        <v>21</v>
      </c>
      <c r="F70" s="61">
        <f t="shared" si="0"/>
        <v>12.6</v>
      </c>
      <c r="G70" s="61">
        <f t="shared" si="1"/>
        <v>12.600014285714286</v>
      </c>
      <c r="H70" s="62">
        <f t="shared" si="2"/>
        <v>3</v>
      </c>
      <c r="I70" s="63" t="str">
        <f t="shared" si="3"/>
        <v/>
      </c>
      <c r="J70" s="64">
        <f ca="1">VLOOKUP(OFFSET(J70,0,-2),[1]Settings!$F$8:$G$27,2)</f>
        <v>0.15</v>
      </c>
      <c r="L70" s="30"/>
      <c r="M70" s="60">
        <f>IF(ISNA(VLOOKUP(K70,[1]Settings!$B$6:$D$45,IF(P$4="Y",2,3),FALSE)+L70*IF(P$4="Y",[1]Settings!$C$5,[1]Settings!$D$5)),0, VLOOKUP(K70,[1]Settings!$B$6:$D$45,IF(P$4="Y",2,3),FALSE)+L70*IF(P$4="Y",[1]Settings!$C$5,[1]Settings!$D$5))</f>
        <v>0</v>
      </c>
      <c r="N70" s="61">
        <f t="shared" si="4"/>
        <v>0</v>
      </c>
      <c r="O70" s="61">
        <f t="shared" ca="1" si="5"/>
        <v>12.600014285714286</v>
      </c>
      <c r="P70" s="62">
        <f t="shared" ca="1" si="6"/>
        <v>3</v>
      </c>
      <c r="Q70" s="63" t="str">
        <f t="shared" si="7"/>
        <v/>
      </c>
      <c r="R70" s="64">
        <f ca="1">VLOOKUP(OFFSET(R70,0,-2),[1]Settings!$F$8:$G$27,2)</f>
        <v>0.15</v>
      </c>
      <c r="T70" s="30"/>
      <c r="U70" s="60">
        <f>IF(ISNA(VLOOKUP(S70,[1]Settings!$B$6:$D$45,IF(X$4="Y",2,3),FALSE)+T70*IF(X$4="Y",[1]Settings!$C$5,[1]Settings!$D$5)),0, VLOOKUP(S70,[1]Settings!$B$6:$D$45,IF(X$4="Y",2,3),FALSE)+T70*IF(X$4="Y",[1]Settings!$C$5,[1]Settings!$D$5))</f>
        <v>0</v>
      </c>
      <c r="V70" s="61">
        <f t="shared" si="8"/>
        <v>0</v>
      </c>
      <c r="W70" s="61">
        <f t="shared" ca="1" si="9"/>
        <v>12.600014285714286</v>
      </c>
      <c r="X70" s="62">
        <f t="shared" ca="1" si="10"/>
        <v>3</v>
      </c>
      <c r="Y70" s="63" t="str">
        <f t="shared" si="11"/>
        <v/>
      </c>
      <c r="Z70" s="64">
        <f ca="1">VLOOKUP(OFFSET(Z70,0,-2),[1]Settings!$F$8:$G$27,2)</f>
        <v>0.15</v>
      </c>
      <c r="AB70" s="30"/>
      <c r="AC70" s="60">
        <f>IF(ISNA(VLOOKUP(AA70,[1]Settings!$B$6:$D$45,IF(AF$4="Y",2,3),FALSE)+AB70*IF(AF$4="Y",[1]Settings!$C$5,[1]Settings!$D$5)),0, VLOOKUP(AA70,[1]Settings!$B$6:$D$45,IF(AF$4="Y",2,3),FALSE)+AB70*IF(AF$4="Y",[1]Settings!$C$5,[1]Settings!$D$5))</f>
        <v>0</v>
      </c>
      <c r="AD70" s="61">
        <f t="shared" si="12"/>
        <v>0</v>
      </c>
      <c r="AE70" s="61">
        <f t="shared" ca="1" si="13"/>
        <v>12.600014285714286</v>
      </c>
      <c r="AF70" s="62">
        <f t="shared" ca="1" si="14"/>
        <v>3</v>
      </c>
      <c r="AG70" s="63" t="str">
        <f t="shared" si="15"/>
        <v/>
      </c>
      <c r="AH70" s="64">
        <f ca="1">VLOOKUP(OFFSET(AH70,0,-2),[1]Settings!$F$8:$G$27,2)</f>
        <v>0.15</v>
      </c>
      <c r="AJ70" s="30"/>
      <c r="AK70" s="60">
        <f>IF(ISNA(VLOOKUP(AI70,[1]Settings!$B$6:$D$45,IF(AN$4="Y",2,3),FALSE)+AJ70*IF(AN$4="Y",[1]Settings!$C$5,[1]Settings!$D$5)),0, VLOOKUP(AI70,[1]Settings!$B$6:$D$45,IF(AN$4="Y",2,3),FALSE)+AJ70*IF(AN$4="Y",[1]Settings!$C$5,[1]Settings!$D$5))</f>
        <v>0</v>
      </c>
      <c r="AL70" s="61">
        <f t="shared" si="16"/>
        <v>0</v>
      </c>
      <c r="AM70" s="61">
        <f t="shared" ca="1" si="17"/>
        <v>12.600014285714286</v>
      </c>
      <c r="AN70" s="62">
        <f t="shared" ca="1" si="18"/>
        <v>5</v>
      </c>
      <c r="AO70" s="63" t="str">
        <f t="shared" si="19"/>
        <v/>
      </c>
      <c r="AP70" s="64">
        <f ca="1">VLOOKUP(OFFSET(AP70,0,-2),[1]Settings!$F$8:$G$27,2)</f>
        <v>0.1</v>
      </c>
      <c r="AR70" s="30"/>
      <c r="AS70" s="60">
        <f>IF(ISNA(VLOOKUP(AQ70,[1]Settings!$B$6:$D$45,IF(AV$4="Y",2,3),FALSE)+AR70*IF(AV$4="Y",[1]Settings!$C$5,[1]Settings!$D$5)),0, VLOOKUP(AQ70,[1]Settings!$B$6:$D$45,IF(AV$4="Y",2,3),FALSE)+AR70*IF(AV$4="Y",[1]Settings!$C$5,[1]Settings!$D$5))</f>
        <v>0</v>
      </c>
      <c r="AT70" s="61">
        <f t="shared" si="20"/>
        <v>0</v>
      </c>
      <c r="AU70" s="61">
        <f t="shared" ca="1" si="21"/>
        <v>12.600014285714286</v>
      </c>
      <c r="AV70" s="62">
        <f t="shared" ca="1" si="22"/>
        <v>5</v>
      </c>
      <c r="AW70" s="63" t="str">
        <f t="shared" si="23"/>
        <v/>
      </c>
      <c r="AX70" s="64">
        <f ca="1">VLOOKUP(OFFSET(AX70,0,-2),[1]Settings!$F$8:$G$27,2)</f>
        <v>0.1</v>
      </c>
      <c r="AZ70" s="30"/>
      <c r="BA70" s="60">
        <f>IF(ISNA(VLOOKUP(AY70,[1]Settings!$B$6:$D$45,IF(BD$4="Y",2,3),FALSE)+AZ70*IF(BD$4="Y",[1]Settings!$C$5,[1]Settings!$D$5)),0, VLOOKUP(AY70,[1]Settings!$B$6:$D$45,IF(BD$4="Y",2,3),FALSE)+AZ70*IF(BD$4="Y",[1]Settings!$C$5,[1]Settings!$D$5))</f>
        <v>0</v>
      </c>
      <c r="BB70" s="61">
        <f t="shared" si="24"/>
        <v>0</v>
      </c>
      <c r="BC70" s="61">
        <f t="shared" ca="1" si="25"/>
        <v>12.600014285714286</v>
      </c>
      <c r="BD70" s="62">
        <f t="shared" ca="1" si="26"/>
        <v>6</v>
      </c>
      <c r="BE70" s="63" t="str">
        <f t="shared" si="27"/>
        <v/>
      </c>
      <c r="BF70" s="64">
        <f ca="1">VLOOKUP(OFFSET(BF70,0,-2),[1]Settings!$F$8:$G$27,2)</f>
        <v>0.1</v>
      </c>
      <c r="BH70" s="30"/>
      <c r="BI70" s="60">
        <f>IF(ISNA(VLOOKUP(BG70,[1]Settings!$B$6:$D$45,IF(BL$4="Y",2,3),FALSE)+BH70*IF(BL$4="Y",[1]Settings!$C$5,[1]Settings!$D$5)),0, VLOOKUP(BG70,[1]Settings!$B$6:$D$45,IF(BL$4="Y",2,3),FALSE)+BH70*IF(BL$4="Y",[1]Settings!$C$5,[1]Settings!$D$5))</f>
        <v>0</v>
      </c>
      <c r="BJ70" s="61">
        <f t="shared" si="28"/>
        <v>0</v>
      </c>
      <c r="BK70" s="61">
        <f t="shared" ca="1" si="29"/>
        <v>12.600014285714286</v>
      </c>
      <c r="BL70" s="62">
        <f t="shared" ca="1" si="30"/>
        <v>6</v>
      </c>
      <c r="BM70" s="63" t="str">
        <f t="shared" si="31"/>
        <v/>
      </c>
      <c r="BN70" s="64">
        <f ca="1">VLOOKUP(OFFSET(BN70,0,-2),[1]Settings!$F$8:$G$27,2)</f>
        <v>0.1</v>
      </c>
      <c r="BP70" s="30"/>
      <c r="BQ70" s="60">
        <f>IF(ISNA(VLOOKUP(BO70,[1]Settings!$B$6:$D$45,IF(BT$4="Y",2,3),FALSE)+BP70*IF(BT$4="Y",[1]Settings!$C$5,[1]Settings!$D$5)),0, VLOOKUP(BO70,[1]Settings!$B$6:$D$45,IF(BT$4="Y",2,3),FALSE)+BP70*IF(BT$4="Y",[1]Settings!$C$5,[1]Settings!$D$5))</f>
        <v>0</v>
      </c>
      <c r="BR70" s="61">
        <f t="shared" si="32"/>
        <v>0</v>
      </c>
      <c r="BS70" s="61">
        <f t="shared" ca="1" si="33"/>
        <v>12.600014285714286</v>
      </c>
      <c r="BT70" s="62">
        <f t="shared" ca="1" si="34"/>
        <v>7</v>
      </c>
      <c r="BU70" s="63" t="str">
        <f t="shared" si="35"/>
        <v/>
      </c>
      <c r="BV70" s="64">
        <f ca="1">VLOOKUP(OFFSET(BV70,0,-2),[1]Settings!$F$8:$G$27,2)</f>
        <v>0.05</v>
      </c>
      <c r="BX70" s="30"/>
      <c r="BY70" s="60">
        <f>IF(ISNA(VLOOKUP(BW70,[1]Settings!$B$6:$D$45,IF(CB$4="Y",2,3),FALSE)+BX70*IF(CB$4="Y",[1]Settings!$C$5,[1]Settings!$D$5)),0, VLOOKUP(BW70,[1]Settings!$B$6:$D$45,IF(CB$4="Y",2,3),FALSE)+BX70*IF(CB$4="Y",[1]Settings!$C$5,[1]Settings!$D$5))</f>
        <v>0</v>
      </c>
      <c r="BZ70" s="61">
        <f t="shared" si="36"/>
        <v>0</v>
      </c>
      <c r="CA70" s="61">
        <f t="shared" ca="1" si="37"/>
        <v>12.600014285714286</v>
      </c>
      <c r="CB70" s="62">
        <f t="shared" ca="1" si="38"/>
        <v>11</v>
      </c>
      <c r="CC70" s="63" t="str">
        <f t="shared" si="39"/>
        <v/>
      </c>
      <c r="CD70" s="64">
        <f ca="1">VLOOKUP(OFFSET(CD70,0,-2),[1]Settings!$F$8:$G$27,2)</f>
        <v>0</v>
      </c>
      <c r="CF70" s="30"/>
      <c r="CG70" s="60">
        <f>IF(ISNA(VLOOKUP(CE70,[1]Settings!$B$6:$D$45,IF(CJ$4="Y",2,3),FALSE)+CF70*IF(CJ$4="Y",[1]Settings!$C$5,[1]Settings!$D$5)),0, VLOOKUP(CE70,[1]Settings!$B$6:$D$45,IF(CJ$4="Y",2,3),FALSE)+CF70*IF(CJ$4="Y",[1]Settings!$C$5,[1]Settings!$D$5))</f>
        <v>0</v>
      </c>
      <c r="CH70" s="61">
        <f t="shared" si="40"/>
        <v>0</v>
      </c>
      <c r="CI70" s="61">
        <f t="shared" ca="1" si="41"/>
        <v>12.600014285714286</v>
      </c>
      <c r="CJ70" s="65">
        <f t="shared" ca="1" si="42"/>
        <v>14</v>
      </c>
      <c r="CK70" s="66" t="str">
        <f t="shared" si="131"/>
        <v>+</v>
      </c>
      <c r="CL70" s="64">
        <f ca="1">VLOOKUP(OFFSET(CL70,0,-2),[1]Settings!$J$8:$K$27,2)</f>
        <v>0.04</v>
      </c>
      <c r="CM70" s="29">
        <v>9</v>
      </c>
      <c r="CN70" s="30"/>
      <c r="CO70" s="60">
        <f>IF(ISNA(VLOOKUP(CM70,[1]Settings!$B$6:$D$45,IF(CR$4="Y",2,3),FALSE)+CN70*IF(CR$4="Y",[1]Settings!$C$5,[1]Settings!$D$5)),0, VLOOKUP(CM70,[1]Settings!$B$6:$D$45,IF(CR$4="Y",2,3),FALSE)+CN70*IF(CR$4="Y",[1]Settings!$C$5,[1]Settings!$D$5))</f>
        <v>12</v>
      </c>
      <c r="CP70" s="61">
        <f t="shared" ca="1" si="43"/>
        <v>5.28</v>
      </c>
      <c r="CQ70" s="61">
        <f t="shared" ca="1" si="44"/>
        <v>17.880014285714285</v>
      </c>
      <c r="CR70" s="65">
        <f t="shared" ca="1" si="45"/>
        <v>10</v>
      </c>
      <c r="CS70" s="63" t="s">
        <v>93</v>
      </c>
      <c r="CT70" s="64">
        <f ca="1">VLOOKUP(OFFSET(CT70,0,-2),[1]Settings!$J$8:$K$27,2)</f>
        <v>0.05</v>
      </c>
      <c r="CU70" s="29"/>
      <c r="CV70" s="30"/>
      <c r="CW70" s="60">
        <f>IF(ISNA(VLOOKUP(CU70,[1]Settings!$B$6:$D$45,IF(CZ$4="Y",2,3),FALSE)+CV70*IF(CZ$4="Y",[1]Settings!$C$5,[1]Settings!$D$5)),0, VLOOKUP(CU70,[1]Settings!$B$6:$D$45,IF(CZ$4="Y",2,3),FALSE)+CV70*IF(CZ$4="Y",[1]Settings!$C$5,[1]Settings!$D$5))</f>
        <v>0</v>
      </c>
      <c r="CX70" s="61">
        <f t="shared" ca="1" si="46"/>
        <v>0</v>
      </c>
      <c r="CY70" s="61">
        <f t="shared" ca="1" si="47"/>
        <v>5.2800142857142855</v>
      </c>
      <c r="CZ70" s="62">
        <f t="shared" ca="1" si="48"/>
        <v>27</v>
      </c>
      <c r="DA70" s="63"/>
      <c r="DB70" s="64">
        <f ca="1">VLOOKUP(OFFSET(DB70,0,-2),[1]Settings!$J$8:$K$27,2)</f>
        <v>0</v>
      </c>
      <c r="DC70" s="29"/>
      <c r="DD70" s="30"/>
      <c r="DE70" s="60">
        <f>IF(ISNA(VLOOKUP(DC70,[1]Settings!$B$6:$D$45,IF(DH$4="Y",2,3),FALSE)+DD70*IF(DH$4="Y",[1]Settings!$C$5,[1]Settings!$D$5)),0, VLOOKUP(DC70,[1]Settings!$B$6:$D$45,IF(DH$4="Y",2,3),FALSE)+DD70*IF(DH$4="Y",[1]Settings!$C$5,[1]Settings!$D$5))</f>
        <v>0</v>
      </c>
      <c r="DF70" s="61">
        <f t="shared" ca="1" si="49"/>
        <v>0</v>
      </c>
      <c r="DG70" s="61">
        <f t="shared" ca="1" si="50"/>
        <v>5.2800142857142855</v>
      </c>
      <c r="DH70" s="62">
        <f t="shared" ca="1" si="51"/>
        <v>29</v>
      </c>
      <c r="DI70" s="63" t="s">
        <v>93</v>
      </c>
      <c r="DJ70" s="64">
        <f ca="1">VLOOKUP(OFFSET(DJ70,0,-2),[1]Settings!$J$8:$K$27,2)</f>
        <v>0</v>
      </c>
      <c r="DK70" s="29">
        <v>11</v>
      </c>
      <c r="DL70" s="30"/>
      <c r="DM70" s="60">
        <f>IF(ISNA(VLOOKUP(DK70,[1]Settings!$B$6:$D$45,IF(DP$4="Y",2,3),FALSE)+DL70*IF(DP$4="Y",[1]Settings!$C$5,[1]Settings!$D$5)),0, VLOOKUP(DK70,[1]Settings!$B$6:$D$45,IF(DP$4="Y",2,3),FALSE)+DL70*IF(DP$4="Y",[1]Settings!$C$5,[1]Settings!$D$5))</f>
        <v>10</v>
      </c>
      <c r="DN70" s="61">
        <f t="shared" ca="1" si="52"/>
        <v>6.6999999999999993</v>
      </c>
      <c r="DO70" s="61">
        <f t="shared" ca="1" si="53"/>
        <v>11.980014285714285</v>
      </c>
      <c r="DP70" s="62">
        <f t="shared" ca="1" si="54"/>
        <v>21</v>
      </c>
      <c r="DQ70" s="63"/>
      <c r="DR70" s="64">
        <f ca="1">VLOOKUP(OFFSET(DR70,0,-2),[1]Settings!$J$8:$K$27,2)</f>
        <v>0</v>
      </c>
      <c r="DS70" s="29"/>
      <c r="DT70" s="30"/>
      <c r="DU70" s="60">
        <f>IF(ISNA(VLOOKUP(DS70,[1]Settings!$B$6:$D$45,IF(DX$4="Y",2,3),FALSE)+DT70*IF(DX$4="Y",[1]Settings!$C$5,[1]Settings!$D$5)),0, VLOOKUP(DS70,[1]Settings!$B$6:$D$45,IF(DX$4="Y",2,3),FALSE)+DT70*IF(DX$4="Y",[1]Settings!$C$5,[1]Settings!$D$5))</f>
        <v>0</v>
      </c>
      <c r="DV70" s="61">
        <f t="shared" ca="1" si="55"/>
        <v>0</v>
      </c>
      <c r="DW70" s="61">
        <f t="shared" ca="1" si="87"/>
        <v>11.980014285714285</v>
      </c>
      <c r="DX70" s="62">
        <f t="shared" ca="1" si="56"/>
        <v>22</v>
      </c>
      <c r="DY70" s="63"/>
      <c r="DZ70" s="64">
        <f ca="1">VLOOKUP(OFFSET(DZ70,0,-2),[1]Settings!$J$8:$K$27,2)</f>
        <v>0</v>
      </c>
      <c r="EA70" s="29"/>
      <c r="EB70" s="30"/>
      <c r="EC70" s="60">
        <f>IF(ISNA(VLOOKUP(EA70,[1]Settings!$B$6:$D$45,IF(EF$4="Y",2,3),FALSE)+EB70*IF(EF$4="Y",[1]Settings!$C$5,[1]Settings!$D$5)),0, VLOOKUP(EA70,[1]Settings!$B$6:$D$45,IF(EF$4="Y",2,3),FALSE)+EB70*IF(EF$4="Y",[1]Settings!$C$5,[1]Settings!$D$5))</f>
        <v>0</v>
      </c>
      <c r="ED70" s="61">
        <f t="shared" ca="1" si="88"/>
        <v>0</v>
      </c>
      <c r="EE70" s="61">
        <f t="shared" ca="1" si="57"/>
        <v>11.980014285714285</v>
      </c>
      <c r="EF70" s="65">
        <f t="shared" ca="1" si="58"/>
        <v>23</v>
      </c>
      <c r="EG70" s="66"/>
      <c r="EH70" s="64">
        <f ca="1">VLOOKUP(OFFSET(EH70,0,-2),[1]Settings!$J$8:$K$27,2)</f>
        <v>0</v>
      </c>
      <c r="EI70" s="29"/>
      <c r="EJ70" s="30"/>
      <c r="EK70" s="60">
        <f>IF(ISNA(VLOOKUP(EI70,[1]Settings!$B$6:$D$45,IF(EN$4="Y",2,3),FALSE)+EJ70*IF(EN$4="Y",[1]Settings!$C$5,[1]Settings!$D$5)),0, VLOOKUP(EI70,[1]Settings!$B$6:$D$45,IF(EN$4="Y",2,3),FALSE)+EJ70*IF(EN$4="Y",[1]Settings!$C$5,[1]Settings!$D$5))</f>
        <v>0</v>
      </c>
      <c r="EL70" s="61">
        <f t="shared" ca="1" si="89"/>
        <v>0</v>
      </c>
      <c r="EM70" s="61">
        <f t="shared" ca="1" si="115"/>
        <v>6.7000142857142846</v>
      </c>
      <c r="EN70" s="65">
        <f t="shared" ca="1" si="59"/>
        <v>31</v>
      </c>
      <c r="EO70" s="63"/>
      <c r="EP70" s="64">
        <f ca="1">VLOOKUP(OFFSET(EP70,0,-2),[1]Settings!$J$8:$K$27,2)</f>
        <v>0</v>
      </c>
      <c r="EQ70" s="29"/>
      <c r="ER70" s="30"/>
      <c r="ES70" s="60">
        <f>IF(ISNA(VLOOKUP(EQ70,[1]Settings!$B$6:$D$45,IF(EV$4="Y",2,3),FALSE)+ER70*IF(EV$4="Y",[1]Settings!$C$5,[1]Settings!$D$5)),0, VLOOKUP(EQ70,[1]Settings!$B$6:$D$45,IF(EV$4="Y",2,3),FALSE)+ER70*IF(EV$4="Y",[1]Settings!$C$5,[1]Settings!$D$5))</f>
        <v>0</v>
      </c>
      <c r="ET70" s="61">
        <f t="shared" ca="1" si="170"/>
        <v>0</v>
      </c>
      <c r="EU70" s="61">
        <f t="shared" ca="1" si="90"/>
        <v>6.7000142857142846</v>
      </c>
      <c r="EV70" s="62">
        <f t="shared" ca="1" si="61"/>
        <v>32</v>
      </c>
      <c r="EW70" s="63"/>
      <c r="EX70" s="64">
        <f ca="1">VLOOKUP(OFFSET(EX70,0,-2),[1]Settings!$J$8:$K$27,2)</f>
        <v>0</v>
      </c>
      <c r="EY70" s="29">
        <v>18</v>
      </c>
      <c r="EZ70" s="30"/>
      <c r="FA70" s="60">
        <f>IF(ISNA(VLOOKUP(EY70,[1]Settings!$B$6:$D$45,IF(FD$4="Y",2,3),FALSE)+EZ70*IF(FD$4="Y",[1]Settings!$C$5,[1]Settings!$D$5)),0, VLOOKUP(EY70,[1]Settings!$B$6:$D$45,IF(FD$4="Y",2,3),FALSE)+EZ70*IF(FD$4="Y",[1]Settings!$C$5,[1]Settings!$D$5))</f>
        <v>3</v>
      </c>
      <c r="FB70" s="61">
        <f t="shared" ca="1" si="171"/>
        <v>3.0000000000000009</v>
      </c>
      <c r="FC70" s="61">
        <f t="shared" ca="1" si="167"/>
        <v>3.0000142857142862</v>
      </c>
      <c r="FD70" s="62">
        <f t="shared" ca="1" si="63"/>
        <v>32</v>
      </c>
      <c r="FE70" s="63"/>
      <c r="FF70" s="64">
        <f ca="1">VLOOKUP(OFFSET(FF70,0,-2),[1]Settings!$J$8:$K$27,2)</f>
        <v>0</v>
      </c>
      <c r="FG70" s="29">
        <v>14</v>
      </c>
      <c r="FH70" s="30"/>
      <c r="FI70" s="60">
        <f>IF(ISNA(VLOOKUP(FG70,[1]Settings!$B$6:$D$45,IF(FL$4="Y",2,3),FALSE)+FH70*IF(FL$4="Y",[1]Settings!$C$5,[1]Settings!$D$5)),0, VLOOKUP(FG70,[1]Settings!$B$6:$D$45,IF(FL$4="Y",2,3),FALSE)+FH70*IF(FL$4="Y",[1]Settings!$C$5,[1]Settings!$D$5))</f>
        <v>7</v>
      </c>
      <c r="FJ70" s="61">
        <f t="shared" ca="1" si="117"/>
        <v>5.88</v>
      </c>
      <c r="FK70" s="61">
        <f t="shared" ca="1" si="116"/>
        <v>8.8800142857142852</v>
      </c>
      <c r="FL70" s="62">
        <f t="shared" ca="1" si="64"/>
        <v>28</v>
      </c>
      <c r="FM70" s="66"/>
      <c r="FN70" s="64">
        <f ca="1">VLOOKUP(OFFSET(FN70,0,-2),[1]Settings!$J$8:$K$27,2)</f>
        <v>0</v>
      </c>
      <c r="FO70" s="29">
        <v>7</v>
      </c>
      <c r="FP70" s="30"/>
      <c r="FQ70" s="60">
        <f>IF(ISNA(VLOOKUP(FO70,[1]Settings!$B$6:$D$45,IF(FT$4="Y",2,3),FALSE)+FP70*IF(FT$4="Y",[1]Settings!$C$5,[1]Settings!$D$5)),0, VLOOKUP(FO70,[1]Settings!$B$6:$D$45,IF(FT$4="Y",2,3),FALSE)+FP70*IF(FT$4="Y",[1]Settings!$C$5,[1]Settings!$D$5))</f>
        <v>14</v>
      </c>
      <c r="FR70" s="61">
        <f t="shared" ca="1" si="65"/>
        <v>11.479999999999999</v>
      </c>
      <c r="FS70" s="61">
        <f t="shared" ca="1" si="92"/>
        <v>20.360014285714286</v>
      </c>
      <c r="FT70" s="62">
        <f t="shared" ca="1" si="66"/>
        <v>14</v>
      </c>
      <c r="FU70" s="67"/>
      <c r="FV70" s="64"/>
      <c r="FW70" s="29"/>
      <c r="FX70" s="30"/>
      <c r="FY70" s="60">
        <f>IF(ISNA(VLOOKUP(FW70,[1]Settings!$B$6:$D$45,IF(GB$4="Y",2,3),FALSE)+FX70*IF(GB$4="Y",[1]Settings!$C$5,[1]Settings!$D$5)),0, VLOOKUP(FW70,[1]Settings!$B$6:$D$45,IF(GB$4="Y",2,3),FALSE)+FX70*IF(GB$4="Y",[1]Settings!$C$5,[1]Settings!$D$5))</f>
        <v>0</v>
      </c>
      <c r="FZ70" s="61">
        <f t="shared" si="93"/>
        <v>0</v>
      </c>
      <c r="GA70" s="61">
        <f t="shared" ca="1" si="94"/>
        <v>20.360014285714286</v>
      </c>
      <c r="GB70" s="62">
        <f t="shared" ca="1" si="67"/>
        <v>18</v>
      </c>
      <c r="GC70" s="67"/>
      <c r="GD70" s="64"/>
      <c r="GE70" s="29"/>
      <c r="GF70" s="30"/>
      <c r="GG70" s="60">
        <f>IF(ISNA(VLOOKUP(GE70,[1]Settings!$B$6:$D$45,IF(GJ$4="Y",2,3),FALSE)+GF70*IF(GJ$4="Y",[1]Settings!$C$5,[1]Settings!$D$5)),0, VLOOKUP(GE70,[1]Settings!$B$6:$D$45,IF(GJ$4="Y",2,3),FALSE)+GF70*IF(GJ$4="Y",[1]Settings!$C$5,[1]Settings!$D$5))</f>
        <v>0</v>
      </c>
      <c r="GH70" s="61">
        <f t="shared" si="95"/>
        <v>0</v>
      </c>
      <c r="GI70" s="61">
        <f t="shared" ca="1" si="96"/>
        <v>20.360014285714286</v>
      </c>
      <c r="GJ70" s="62">
        <f t="shared" ca="1" si="68"/>
        <v>19</v>
      </c>
      <c r="GK70" s="67"/>
      <c r="GL70" s="64"/>
      <c r="GM70" s="29"/>
      <c r="GN70" s="30"/>
      <c r="GO70" s="60">
        <f>IF(ISNA(VLOOKUP(GM70,[1]Settings!$B$6:$D$45,IF(GR$4="Y",2,3),FALSE)+GN70*IF(GR$4="Y",[1]Settings!$C$5,[1]Settings!$D$5)),0, VLOOKUP(GM70,[1]Settings!$B$6:$D$45,IF(GR$4="Y",2,3),FALSE)+GN70*IF(GR$4="Y",[1]Settings!$C$5,[1]Settings!$D$5))</f>
        <v>0</v>
      </c>
      <c r="GP70" s="61">
        <f t="shared" si="123"/>
        <v>0</v>
      </c>
      <c r="GQ70" s="61">
        <f t="shared" ca="1" si="98"/>
        <v>17.360014285714286</v>
      </c>
      <c r="GR70" s="62">
        <f t="shared" ca="1" si="69"/>
        <v>23</v>
      </c>
      <c r="GS70" s="67"/>
      <c r="GT70" s="64"/>
      <c r="GU70" s="29"/>
      <c r="GV70" s="30"/>
      <c r="GW70" s="60">
        <f>IF(ISNA(VLOOKUP(GU70,[1]Settings!$B$6:$D$45,IF(GZ$4="Y",2,3),FALSE)+GV70*IF(GZ$4="Y",[1]Settings!$C$5,[1]Settings!$D$5)),0, VLOOKUP(GU70,[1]Settings!$B$6:$D$45,IF(GZ$4="Y",2,3),FALSE)+GV70*IF(GZ$4="Y",[1]Settings!$C$5,[1]Settings!$D$5))</f>
        <v>0</v>
      </c>
      <c r="GX70" s="61">
        <f t="shared" si="132"/>
        <v>0</v>
      </c>
      <c r="GY70" s="61">
        <f t="shared" ca="1" si="100"/>
        <v>11.480014285714287</v>
      </c>
      <c r="GZ70" s="65">
        <f t="shared" ca="1" si="70"/>
        <v>30</v>
      </c>
      <c r="HA70" s="66"/>
      <c r="HB70" s="64"/>
      <c r="HC70" s="29"/>
      <c r="HD70" s="30"/>
      <c r="HE70" s="60">
        <f>IF(ISNA(VLOOKUP(HC70,[1]Settings!$B$6:$D$45,IF(HH$4="Y",2,3),FALSE)+HD70*IF(HH$4="Y",[1]Settings!$C$5,[1]Settings!$D$5)),0, VLOOKUP(HC70,[1]Settings!$B$6:$D$45,IF(HH$4="Y",2,3),FALSE)+HD70*IF(HH$4="Y",[1]Settings!$C$5,[1]Settings!$D$5))</f>
        <v>0</v>
      </c>
      <c r="HF70" s="61">
        <f t="shared" si="71"/>
        <v>0</v>
      </c>
      <c r="HG70" s="61">
        <f t="shared" ca="1" si="101"/>
        <v>1.4285714287964879E-5</v>
      </c>
      <c r="HH70" s="62">
        <f t="shared" ca="1" si="72"/>
        <v>70</v>
      </c>
      <c r="HI70" s="67"/>
      <c r="HJ70" s="64"/>
      <c r="HK70" s="29"/>
      <c r="HL70" s="30"/>
      <c r="HM70" s="60">
        <f>IF(ISNA(VLOOKUP(HK70,[1]Settings!$B$6:$D$45,IF(HP$4="Y",2,3),FALSE)+HL70*IF(HP$4="Y",[1]Settings!$C$5,[1]Settings!$D$5)),0, VLOOKUP(HK70,[1]Settings!$B$6:$D$45,IF(HP$4="Y",2,3),FALSE)+HL70*IF(HP$4="Y",[1]Settings!$C$5,[1]Settings!$D$5))</f>
        <v>0</v>
      </c>
      <c r="HN70" s="61">
        <f t="shared" si="73"/>
        <v>0</v>
      </c>
      <c r="HO70" s="61">
        <f t="shared" ca="1" si="102"/>
        <v>1.4285714287964879E-5</v>
      </c>
      <c r="HP70" s="62">
        <f t="shared" ca="1" si="74"/>
        <v>70</v>
      </c>
      <c r="HQ70" s="67"/>
      <c r="HR70" s="64"/>
      <c r="HS70" s="29"/>
      <c r="HT70" s="30"/>
      <c r="HU70" s="60">
        <f>IF(ISNA(VLOOKUP(HS70,[1]Settings!$B$6:$D$45,IF(HX$4="Y",2,3),FALSE)+HT70*IF(HX$4="Y",[1]Settings!$C$5,[1]Settings!$D$5)),0, VLOOKUP(HS70,[1]Settings!$B$6:$D$45,IF(HX$4="Y",2,3),FALSE)+HT70*IF(HX$4="Y",[1]Settings!$C$5,[1]Settings!$D$5))</f>
        <v>0</v>
      </c>
      <c r="HV70" s="61">
        <f t="shared" si="75"/>
        <v>0</v>
      </c>
      <c r="HW70" s="61">
        <f t="shared" ca="1" si="103"/>
        <v>1.4285714287964879E-5</v>
      </c>
      <c r="HX70" s="62">
        <f t="shared" ca="1" si="76"/>
        <v>71</v>
      </c>
      <c r="HY70" s="67"/>
      <c r="HZ70" s="64"/>
      <c r="IA70" s="29">
        <v>8</v>
      </c>
      <c r="IB70" s="30"/>
      <c r="IC70" s="60">
        <f>IF(ISNA(VLOOKUP(IA70,[1]Settings!$B$6:$D$45,IF(IF$4="Y",2,3),FALSE)+IB70*IF(IF$4="Y",[1]Settings!$C$5,[1]Settings!$D$5)),0, VLOOKUP(IA70,[1]Settings!$B$6:$D$45,IF(IF$4="Y",2,3),FALSE)+IB70*IF(IF$4="Y",[1]Settings!$C$5,[1]Settings!$D$5))</f>
        <v>13</v>
      </c>
      <c r="ID70" s="61">
        <f t="shared" si="128"/>
        <v>13</v>
      </c>
      <c r="IE70" s="61">
        <f t="shared" ca="1" si="104"/>
        <v>13.000014285714288</v>
      </c>
      <c r="IF70" s="62">
        <f t="shared" ca="1" si="78"/>
        <v>24</v>
      </c>
      <c r="IG70" s="66"/>
      <c r="IH70" s="64"/>
      <c r="II70" s="29">
        <v>16</v>
      </c>
      <c r="IJ70" s="30"/>
      <c r="IK70" s="60">
        <f>IF(ISNA(VLOOKUP(II70,[1]Settings!$B$6:$D$45,IF(IN$4="Y",2,3),FALSE)+IJ70*IF(IN$4="Y",[1]Settings!$C$5,[1]Settings!$D$5)),0, VLOOKUP(II70,[1]Settings!$B$6:$D$45,IF(IN$4="Y",2,3),FALSE)+IJ70*IF(IN$4="Y",[1]Settings!$C$5,[1]Settings!$D$5))</f>
        <v>5</v>
      </c>
      <c r="IL70" s="61">
        <f t="shared" si="125"/>
        <v>5</v>
      </c>
      <c r="IM70" s="61">
        <f t="shared" ca="1" si="105"/>
        <v>18.000014285714286</v>
      </c>
      <c r="IN70" s="62">
        <f t="shared" ca="1" si="80"/>
        <v>18</v>
      </c>
      <c r="IO70" s="67"/>
      <c r="IP70" s="64"/>
      <c r="IQ70" s="29">
        <v>9</v>
      </c>
      <c r="IR70" s="30">
        <v>1</v>
      </c>
      <c r="IS70" s="60">
        <f>IF(ISNA(VLOOKUP(IQ70,[1]Settings!$B$6:$D$45,IF(IV$4="Y",2,3),FALSE)+IR70*IF(IV$4="Y",[1]Settings!$C$5,[1]Settings!$D$5)),0, VLOOKUP(IQ70,[1]Settings!$B$6:$D$45,IF(IV$4="Y",2,3),FALSE)+IR70*IF(IV$4="Y",[1]Settings!$C$5,[1]Settings!$D$5))</f>
        <v>13</v>
      </c>
      <c r="IT70" s="61">
        <f t="shared" si="81"/>
        <v>13</v>
      </c>
      <c r="IU70" s="61">
        <f t="shared" ca="1" si="106"/>
        <v>31.000014285714286</v>
      </c>
      <c r="IV70" s="62">
        <f t="shared" ca="1" si="82"/>
        <v>13</v>
      </c>
      <c r="IW70" s="67"/>
      <c r="IX70" s="64"/>
      <c r="IY70" s="29"/>
      <c r="IZ70" s="30"/>
      <c r="JA70" s="60">
        <f>IF(ISNA(VLOOKUP(IY70,[1]Settings!$B$6:$D$45,IF(JD$4="Y",2,3),FALSE)+IZ70*IF(JD$4="Y",[1]Settings!$C$5,[1]Settings!$D$5)),0, VLOOKUP(IY70,[1]Settings!$B$6:$D$45,IF(JD$4="Y",2,3),FALSE)+IZ70*IF(JD$4="Y",[1]Settings!$C$5,[1]Settings!$D$5))</f>
        <v>0</v>
      </c>
      <c r="JB70" s="61">
        <f t="shared" si="168"/>
        <v>0</v>
      </c>
      <c r="JC70" s="61">
        <f t="shared" ca="1" si="107"/>
        <v>31.000014285714286</v>
      </c>
      <c r="JD70" s="62">
        <f t="shared" ca="1" si="84"/>
        <v>11</v>
      </c>
      <c r="JE70" s="67"/>
      <c r="JF70" s="64"/>
      <c r="JG70" s="29">
        <v>16</v>
      </c>
      <c r="JH70" s="30"/>
      <c r="JI70" s="60">
        <f>IF(ISNA(VLOOKUP(JG70,[1]Settings!$B$6:$D$45,IF(JL$4="Y",2,3),FALSE)+JH70*IF(JL$4="Y",[1]Settings!$C$5,[1]Settings!$D$5)),0, VLOOKUP(JG70,[1]Settings!$B$6:$D$45,IF(JL$4="Y",2,3),FALSE)+JH70*IF(JL$4="Y",[1]Settings!$C$5,[1]Settings!$D$5))</f>
        <v>5</v>
      </c>
      <c r="JJ70" s="61">
        <f t="shared" si="169"/>
        <v>5</v>
      </c>
      <c r="JK70" s="61">
        <f t="shared" ca="1" si="108"/>
        <v>23.000014285714286</v>
      </c>
      <c r="JL70" s="62">
        <f t="shared" ca="1" si="86"/>
        <v>13</v>
      </c>
    </row>
    <row r="71" spans="1:272">
      <c r="A71" s="59" t="s">
        <v>150</v>
      </c>
      <c r="B71" s="59"/>
      <c r="C71" s="28">
        <v>12</v>
      </c>
      <c r="D71" s="30"/>
      <c r="E71" s="60">
        <f>IF(ISNA(VLOOKUP(C71,[1]Settings!$B$6:$D$45,IF(H$4="Y",2,3),FALSE)+D71*IF(H$4="Y",[1]Settings!$C$5,[1]Settings!$D$5)),0, VLOOKUP(C71,[1]Settings!$B$6:$D$45,IF(H$4="Y",2,3),FALSE)+D71*IF(H$4="Y",[1]Settings!$C$5,[1]Settings!$D$5))</f>
        <v>9</v>
      </c>
      <c r="F71" s="61">
        <f t="shared" si="0"/>
        <v>5.3999999999999995</v>
      </c>
      <c r="G71" s="61">
        <f t="shared" si="1"/>
        <v>5.4000140845070419</v>
      </c>
      <c r="H71" s="62">
        <f t="shared" si="2"/>
        <v>12</v>
      </c>
      <c r="I71" s="63" t="str">
        <f t="shared" si="3"/>
        <v/>
      </c>
      <c r="J71" s="64">
        <f ca="1">VLOOKUP(OFFSET(J71,0,-2),[1]Settings!$F$8:$G$27,2)</f>
        <v>0</v>
      </c>
      <c r="L71" s="30"/>
      <c r="M71" s="60">
        <f>IF(ISNA(VLOOKUP(K71,[1]Settings!$B$6:$D$45,IF(P$4="Y",2,3),FALSE)+L71*IF(P$4="Y",[1]Settings!$C$5,[1]Settings!$D$5)),0, VLOOKUP(K71,[1]Settings!$B$6:$D$45,IF(P$4="Y",2,3),FALSE)+L71*IF(P$4="Y",[1]Settings!$C$5,[1]Settings!$D$5))</f>
        <v>0</v>
      </c>
      <c r="N71" s="61">
        <f t="shared" si="4"/>
        <v>0</v>
      </c>
      <c r="O71" s="61">
        <f t="shared" ca="1" si="5"/>
        <v>5.4000140845070419</v>
      </c>
      <c r="P71" s="62">
        <f t="shared" ca="1" si="6"/>
        <v>12</v>
      </c>
      <c r="Q71" s="63" t="str">
        <f t="shared" si="7"/>
        <v/>
      </c>
      <c r="R71" s="64">
        <f ca="1">VLOOKUP(OFFSET(R71,0,-2),[1]Settings!$F$8:$G$27,2)</f>
        <v>0</v>
      </c>
      <c r="T71" s="30"/>
      <c r="U71" s="60">
        <f>IF(ISNA(VLOOKUP(S71,[1]Settings!$B$6:$D$45,IF(X$4="Y",2,3),FALSE)+T71*IF(X$4="Y",[1]Settings!$C$5,[1]Settings!$D$5)),0, VLOOKUP(S71,[1]Settings!$B$6:$D$45,IF(X$4="Y",2,3),FALSE)+T71*IF(X$4="Y",[1]Settings!$C$5,[1]Settings!$D$5))</f>
        <v>0</v>
      </c>
      <c r="V71" s="61">
        <f t="shared" si="8"/>
        <v>0</v>
      </c>
      <c r="W71" s="61">
        <f t="shared" ca="1" si="9"/>
        <v>5.4000140845070419</v>
      </c>
      <c r="X71" s="62">
        <f t="shared" ca="1" si="10"/>
        <v>13</v>
      </c>
      <c r="Y71" s="63" t="str">
        <f t="shared" si="11"/>
        <v/>
      </c>
      <c r="Z71" s="64">
        <f ca="1">VLOOKUP(OFFSET(Z71,0,-2),[1]Settings!$F$8:$G$27,2)</f>
        <v>0</v>
      </c>
      <c r="AB71" s="30"/>
      <c r="AC71" s="60">
        <f>IF(ISNA(VLOOKUP(AA71,[1]Settings!$B$6:$D$45,IF(AF$4="Y",2,3),FALSE)+AB71*IF(AF$4="Y",[1]Settings!$C$5,[1]Settings!$D$5)),0, VLOOKUP(AA71,[1]Settings!$B$6:$D$45,IF(AF$4="Y",2,3),FALSE)+AB71*IF(AF$4="Y",[1]Settings!$C$5,[1]Settings!$D$5))</f>
        <v>0</v>
      </c>
      <c r="AD71" s="61">
        <f t="shared" si="12"/>
        <v>0</v>
      </c>
      <c r="AE71" s="61">
        <f t="shared" ca="1" si="13"/>
        <v>5.4000140845070419</v>
      </c>
      <c r="AF71" s="62">
        <f t="shared" ca="1" si="14"/>
        <v>15</v>
      </c>
      <c r="AG71" s="63" t="str">
        <f t="shared" si="15"/>
        <v/>
      </c>
      <c r="AH71" s="64">
        <f ca="1">VLOOKUP(OFFSET(AH71,0,-2),[1]Settings!$F$8:$G$27,2)</f>
        <v>0</v>
      </c>
      <c r="AJ71" s="30"/>
      <c r="AK71" s="60">
        <f>IF(ISNA(VLOOKUP(AI71,[1]Settings!$B$6:$D$45,IF(AN$4="Y",2,3),FALSE)+AJ71*IF(AN$4="Y",[1]Settings!$C$5,[1]Settings!$D$5)),0, VLOOKUP(AI71,[1]Settings!$B$6:$D$45,IF(AN$4="Y",2,3),FALSE)+AJ71*IF(AN$4="Y",[1]Settings!$C$5,[1]Settings!$D$5))</f>
        <v>0</v>
      </c>
      <c r="AL71" s="61">
        <f t="shared" si="16"/>
        <v>0</v>
      </c>
      <c r="AM71" s="61">
        <f t="shared" ca="1" si="17"/>
        <v>5.4000140845070419</v>
      </c>
      <c r="AN71" s="62">
        <f t="shared" ca="1" si="18"/>
        <v>15</v>
      </c>
      <c r="AO71" s="63" t="str">
        <f t="shared" si="19"/>
        <v/>
      </c>
      <c r="AP71" s="64">
        <f ca="1">VLOOKUP(OFFSET(AP71,0,-2),[1]Settings!$F$8:$G$27,2)</f>
        <v>0</v>
      </c>
      <c r="AR71" s="30"/>
      <c r="AS71" s="60">
        <f>IF(ISNA(VLOOKUP(AQ71,[1]Settings!$B$6:$D$45,IF(AV$4="Y",2,3),FALSE)+AR71*IF(AV$4="Y",[1]Settings!$C$5,[1]Settings!$D$5)),0, VLOOKUP(AQ71,[1]Settings!$B$6:$D$45,IF(AV$4="Y",2,3),FALSE)+AR71*IF(AV$4="Y",[1]Settings!$C$5,[1]Settings!$D$5))</f>
        <v>0</v>
      </c>
      <c r="AT71" s="61">
        <f t="shared" si="20"/>
        <v>0</v>
      </c>
      <c r="AU71" s="61">
        <f t="shared" ca="1" si="21"/>
        <v>5.4000140845070419</v>
      </c>
      <c r="AV71" s="62">
        <f t="shared" ca="1" si="22"/>
        <v>15</v>
      </c>
      <c r="AW71" s="63" t="str">
        <f t="shared" si="23"/>
        <v/>
      </c>
      <c r="AX71" s="64">
        <f ca="1">VLOOKUP(OFFSET(AX71,0,-2),[1]Settings!$F$8:$G$27,2)</f>
        <v>0</v>
      </c>
      <c r="AZ71" s="30"/>
      <c r="BA71" s="60">
        <f>IF(ISNA(VLOOKUP(AY71,[1]Settings!$B$6:$D$45,IF(BD$4="Y",2,3),FALSE)+AZ71*IF(BD$4="Y",[1]Settings!$C$5,[1]Settings!$D$5)),0, VLOOKUP(AY71,[1]Settings!$B$6:$D$45,IF(BD$4="Y",2,3),FALSE)+AZ71*IF(BD$4="Y",[1]Settings!$C$5,[1]Settings!$D$5))</f>
        <v>0</v>
      </c>
      <c r="BB71" s="61">
        <f t="shared" si="24"/>
        <v>0</v>
      </c>
      <c r="BC71" s="61">
        <f t="shared" ca="1" si="25"/>
        <v>5.4000140845070419</v>
      </c>
      <c r="BD71" s="62">
        <f t="shared" ca="1" si="26"/>
        <v>16</v>
      </c>
      <c r="BE71" s="63" t="str">
        <f t="shared" si="27"/>
        <v/>
      </c>
      <c r="BF71" s="64">
        <f ca="1">VLOOKUP(OFFSET(BF71,0,-2),[1]Settings!$F$8:$G$27,2)</f>
        <v>0</v>
      </c>
      <c r="BH71" s="30"/>
      <c r="BI71" s="60">
        <f>IF(ISNA(VLOOKUP(BG71,[1]Settings!$B$6:$D$45,IF(BL$4="Y",2,3),FALSE)+BH71*IF(BL$4="Y",[1]Settings!$C$5,[1]Settings!$D$5)),0, VLOOKUP(BG71,[1]Settings!$B$6:$D$45,IF(BL$4="Y",2,3),FALSE)+BH71*IF(BL$4="Y",[1]Settings!$C$5,[1]Settings!$D$5))</f>
        <v>0</v>
      </c>
      <c r="BJ71" s="61">
        <f t="shared" si="28"/>
        <v>0</v>
      </c>
      <c r="BK71" s="61">
        <f t="shared" ca="1" si="29"/>
        <v>5.4000140845070419</v>
      </c>
      <c r="BL71" s="62">
        <f t="shared" ca="1" si="30"/>
        <v>17</v>
      </c>
      <c r="BM71" s="63" t="str">
        <f t="shared" si="31"/>
        <v/>
      </c>
      <c r="BN71" s="64">
        <f ca="1">VLOOKUP(OFFSET(BN71,0,-2),[1]Settings!$F$8:$G$27,2)</f>
        <v>0</v>
      </c>
      <c r="BP71" s="30"/>
      <c r="BQ71" s="60">
        <f>IF(ISNA(VLOOKUP(BO71,[1]Settings!$B$6:$D$45,IF(BT$4="Y",2,3),FALSE)+BP71*IF(BT$4="Y",[1]Settings!$C$5,[1]Settings!$D$5)),0, VLOOKUP(BO71,[1]Settings!$B$6:$D$45,IF(BT$4="Y",2,3),FALSE)+BP71*IF(BT$4="Y",[1]Settings!$C$5,[1]Settings!$D$5))</f>
        <v>0</v>
      </c>
      <c r="BR71" s="61">
        <f t="shared" si="32"/>
        <v>0</v>
      </c>
      <c r="BS71" s="61">
        <f t="shared" ca="1" si="33"/>
        <v>5.4000140845070419</v>
      </c>
      <c r="BT71" s="62">
        <f t="shared" ca="1" si="34"/>
        <v>17</v>
      </c>
      <c r="BU71" s="63" t="str">
        <f t="shared" si="35"/>
        <v>+</v>
      </c>
      <c r="BV71" s="64">
        <f ca="1">VLOOKUP(OFFSET(BV71,0,-2),[1]Settings!$F$8:$G$27,2)</f>
        <v>0</v>
      </c>
      <c r="BW71" s="29">
        <v>4</v>
      </c>
      <c r="BX71" s="30"/>
      <c r="BY71" s="60">
        <f>IF(ISNA(VLOOKUP(BW71,[1]Settings!$B$6:$D$45,IF(CB$4="Y",2,3),FALSE)+BX71*IF(CB$4="Y",[1]Settings!$C$5,[1]Settings!$D$5)),0, VLOOKUP(BW71,[1]Settings!$B$6:$D$45,IF(CB$4="Y",2,3),FALSE)+BX71*IF(CB$4="Y",[1]Settings!$C$5,[1]Settings!$D$5))</f>
        <v>18</v>
      </c>
      <c r="BZ71" s="61">
        <f t="shared" si="36"/>
        <v>6.84</v>
      </c>
      <c r="CA71" s="61">
        <f t="shared" ca="1" si="37"/>
        <v>12.240014084507042</v>
      </c>
      <c r="CB71" s="62">
        <f t="shared" ca="1" si="38"/>
        <v>12</v>
      </c>
      <c r="CC71" s="63" t="str">
        <f t="shared" si="39"/>
        <v/>
      </c>
      <c r="CD71" s="64">
        <f ca="1">VLOOKUP(OFFSET(CD71,0,-2),[1]Settings!$F$8:$G$27,2)</f>
        <v>0</v>
      </c>
      <c r="CF71" s="30"/>
      <c r="CG71" s="60">
        <f>IF(ISNA(VLOOKUP(CE71,[1]Settings!$B$6:$D$45,IF(CJ$4="Y",2,3),FALSE)+CF71*IF(CJ$4="Y",[1]Settings!$C$5,[1]Settings!$D$5)),0, VLOOKUP(CE71,[1]Settings!$B$6:$D$45,IF(CJ$4="Y",2,3),FALSE)+CF71*IF(CJ$4="Y",[1]Settings!$C$5,[1]Settings!$D$5))</f>
        <v>0</v>
      </c>
      <c r="CH71" s="61">
        <f t="shared" si="40"/>
        <v>0</v>
      </c>
      <c r="CI71" s="61">
        <f t="shared" ca="1" si="41"/>
        <v>12.240014084507042</v>
      </c>
      <c r="CJ71" s="65">
        <f t="shared" ca="1" si="42"/>
        <v>15</v>
      </c>
      <c r="CK71" s="66" t="str">
        <f t="shared" si="131"/>
        <v>+</v>
      </c>
      <c r="CL71" s="64">
        <f ca="1">VLOOKUP(OFFSET(CL71,0,-2),[1]Settings!$J$8:$K$27,2)</f>
        <v>0.03</v>
      </c>
      <c r="CM71" s="29">
        <v>5</v>
      </c>
      <c r="CN71" s="30">
        <v>1</v>
      </c>
      <c r="CO71" s="60">
        <f>IF(ISNA(VLOOKUP(CM71,[1]Settings!$B$6:$D$45,IF(CR$4="Y",2,3),FALSE)+CN71*IF(CR$4="Y",[1]Settings!$C$5,[1]Settings!$D$5)),0, VLOOKUP(CM71,[1]Settings!$B$6:$D$45,IF(CR$4="Y",2,3),FALSE)+CN71*IF(CR$4="Y",[1]Settings!$C$5,[1]Settings!$D$5))</f>
        <v>17</v>
      </c>
      <c r="CP71" s="61">
        <f t="shared" ca="1" si="43"/>
        <v>7.48</v>
      </c>
      <c r="CQ71" s="61">
        <f t="shared" ca="1" si="44"/>
        <v>19.720014084507042</v>
      </c>
      <c r="CR71" s="65">
        <f t="shared" ca="1" si="45"/>
        <v>9</v>
      </c>
      <c r="CS71" s="63" t="str">
        <f>IF(CU71&gt;0,"+","")</f>
        <v/>
      </c>
      <c r="CT71" s="64">
        <f ca="1">VLOOKUP(OFFSET(CT71,0,-2),[1]Settings!$J$8:$K$27,2)</f>
        <v>0.05</v>
      </c>
      <c r="CU71" s="29"/>
      <c r="CV71" s="30"/>
      <c r="CW71" s="60">
        <f>IF(ISNA(VLOOKUP(CU71,[1]Settings!$B$6:$D$45,IF(CZ$4="Y",2,3),FALSE)+CV71*IF(CZ$4="Y",[1]Settings!$C$5,[1]Settings!$D$5)),0, VLOOKUP(CU71,[1]Settings!$B$6:$D$45,IF(CZ$4="Y",2,3),FALSE)+CV71*IF(CZ$4="Y",[1]Settings!$C$5,[1]Settings!$D$5))</f>
        <v>0</v>
      </c>
      <c r="CX71" s="61">
        <f t="shared" ca="1" si="46"/>
        <v>0</v>
      </c>
      <c r="CY71" s="61">
        <f t="shared" ca="1" si="47"/>
        <v>14.320014084507044</v>
      </c>
      <c r="CZ71" s="62">
        <f t="shared" ca="1" si="48"/>
        <v>13</v>
      </c>
      <c r="DA71" s="63" t="str">
        <f>IF(DC71&gt;0,"+","")</f>
        <v/>
      </c>
      <c r="DB71" s="64">
        <f ca="1">VLOOKUP(OFFSET(DB71,0,-2),[1]Settings!$J$8:$K$27,2)</f>
        <v>0.05</v>
      </c>
      <c r="DC71" s="29"/>
      <c r="DD71" s="30"/>
      <c r="DE71" s="60">
        <f>IF(ISNA(VLOOKUP(DC71,[1]Settings!$B$6:$D$45,IF(DH$4="Y",2,3),FALSE)+DD71*IF(DH$4="Y",[1]Settings!$C$5,[1]Settings!$D$5)),0, VLOOKUP(DC71,[1]Settings!$B$6:$D$45,IF(DH$4="Y",2,3),FALSE)+DD71*IF(DH$4="Y",[1]Settings!$C$5,[1]Settings!$D$5))</f>
        <v>0</v>
      </c>
      <c r="DF71" s="61">
        <f t="shared" ca="1" si="49"/>
        <v>0</v>
      </c>
      <c r="DG71" s="61">
        <f t="shared" ca="1" si="50"/>
        <v>7.4800140845070437</v>
      </c>
      <c r="DH71" s="62">
        <f t="shared" ca="1" si="51"/>
        <v>22</v>
      </c>
      <c r="DI71" s="63" t="s">
        <v>93</v>
      </c>
      <c r="DJ71" s="64">
        <f ca="1">VLOOKUP(OFFSET(DJ71,0,-2),[1]Settings!$J$8:$K$27,2)</f>
        <v>0</v>
      </c>
      <c r="DK71" s="29">
        <v>1</v>
      </c>
      <c r="DL71" s="30">
        <v>2</v>
      </c>
      <c r="DM71" s="60">
        <f>IF(ISNA(VLOOKUP(DK71,[1]Settings!$B$6:$D$45,IF(DP$4="Y",2,3),FALSE)+DL71*IF(DP$4="Y",[1]Settings!$C$5,[1]Settings!$D$5)),0, VLOOKUP(DK71,[1]Settings!$B$6:$D$45,IF(DP$4="Y",2,3),FALSE)+DL71*IF(DP$4="Y",[1]Settings!$C$5,[1]Settings!$D$5))</f>
        <v>32</v>
      </c>
      <c r="DN71" s="61">
        <f t="shared" ca="1" si="52"/>
        <v>21.439999999999998</v>
      </c>
      <c r="DO71" s="61">
        <f t="shared" ca="1" si="53"/>
        <v>28.920014084507041</v>
      </c>
      <c r="DP71" s="62">
        <f t="shared" ca="1" si="54"/>
        <v>9</v>
      </c>
      <c r="DQ71" s="63" t="s">
        <v>93</v>
      </c>
      <c r="DR71" s="64">
        <f ca="1">VLOOKUP(OFFSET(DR71,0,-2),[1]Settings!$J$8:$K$27,2)</f>
        <v>0.05</v>
      </c>
      <c r="DS71" s="29">
        <v>4</v>
      </c>
      <c r="DT71" s="30"/>
      <c r="DU71" s="60">
        <f>IF(ISNA(VLOOKUP(DS71,[1]Settings!$B$6:$D$45,IF(DX$4="Y",2,3),FALSE)+DT71*IF(DX$4="Y",[1]Settings!$C$5,[1]Settings!$D$5)),0, VLOOKUP(DS71,[1]Settings!$B$6:$D$45,IF(DX$4="Y",2,3),FALSE)+DT71*IF(DX$4="Y",[1]Settings!$C$5,[1]Settings!$D$5))</f>
        <v>18</v>
      </c>
      <c r="DV71" s="61">
        <f t="shared" ca="1" si="55"/>
        <v>13.32</v>
      </c>
      <c r="DW71" s="61">
        <f t="shared" ca="1" si="87"/>
        <v>42.240014084507038</v>
      </c>
      <c r="DX71" s="62">
        <f t="shared" ca="1" si="56"/>
        <v>6</v>
      </c>
      <c r="DY71" s="63" t="s">
        <v>93</v>
      </c>
      <c r="DZ71" s="64">
        <f ca="1">VLOOKUP(OFFSET(DZ71,0,-2),[1]Settings!$J$8:$K$27,2)</f>
        <v>7.0000000000000007E-2</v>
      </c>
      <c r="EA71" s="29">
        <v>6</v>
      </c>
      <c r="EB71" s="30">
        <v>1</v>
      </c>
      <c r="EC71" s="60">
        <f>IF(ISNA(VLOOKUP(EA71,[1]Settings!$B$6:$D$45,IF(EF$4="Y",2,3),FALSE)+EB71*IF(EF$4="Y",[1]Settings!$C$5,[1]Settings!$D$5)),0, VLOOKUP(EA71,[1]Settings!$B$6:$D$45,IF(EF$4="Y",2,3),FALSE)+EB71*IF(EF$4="Y",[1]Settings!$C$5,[1]Settings!$D$5))</f>
        <v>16</v>
      </c>
      <c r="ED71" s="61">
        <f t="shared" ca="1" si="88"/>
        <v>14.719999999999999</v>
      </c>
      <c r="EE71" s="61">
        <f t="shared" ca="1" si="57"/>
        <v>56.960014084507037</v>
      </c>
      <c r="EF71" s="65">
        <f t="shared" ca="1" si="58"/>
        <v>5</v>
      </c>
      <c r="EG71" s="66" t="s">
        <v>93</v>
      </c>
      <c r="EH71" s="64">
        <f ca="1">VLOOKUP(OFFSET(EH71,0,-2),[1]Settings!$J$8:$K$27,2)</f>
        <v>0.08</v>
      </c>
      <c r="EI71" s="29"/>
      <c r="EJ71" s="30"/>
      <c r="EK71" s="60">
        <f>IF(ISNA(VLOOKUP(EI71,[1]Settings!$B$6:$D$45,IF(EN$4="Y",2,3),FALSE)+EJ71*IF(EN$4="Y",[1]Settings!$C$5,[1]Settings!$D$5)),0, VLOOKUP(EI71,[1]Settings!$B$6:$D$45,IF(EN$4="Y",2,3),FALSE)+EJ71*IF(EN$4="Y",[1]Settings!$C$5,[1]Settings!$D$5))</f>
        <v>0</v>
      </c>
      <c r="EL71" s="61">
        <f t="shared" ca="1" si="89"/>
        <v>0</v>
      </c>
      <c r="EM71" s="61">
        <f t="shared" ca="1" si="115"/>
        <v>49.480014084507033</v>
      </c>
      <c r="EN71" s="65">
        <f t="shared" ca="1" si="59"/>
        <v>5</v>
      </c>
      <c r="EO71" s="63" t="s">
        <v>93</v>
      </c>
      <c r="EP71" s="64">
        <f ca="1">VLOOKUP(OFFSET(EP71,0,-2),[1]Settings!$J$8:$K$27,2)</f>
        <v>0.08</v>
      </c>
      <c r="EQ71" s="29">
        <v>12</v>
      </c>
      <c r="ER71" s="30"/>
      <c r="ES71" s="60">
        <f>IF(ISNA(VLOOKUP(EQ71,[1]Settings!$B$6:$D$45,IF(EV$4="Y",2,3),FALSE)+ER71*IF(EV$4="Y",[1]Settings!$C$5,[1]Settings!$D$5)),0, VLOOKUP(EQ71,[1]Settings!$B$6:$D$45,IF(EV$4="Y",2,3),FALSE)+ER71*IF(EV$4="Y",[1]Settings!$C$5,[1]Settings!$D$5))</f>
        <v>9</v>
      </c>
      <c r="ET71" s="61">
        <f t="shared" ca="1" si="170"/>
        <v>7.38</v>
      </c>
      <c r="EU71" s="61">
        <f t="shared" ca="1" si="90"/>
        <v>56.860014084507036</v>
      </c>
      <c r="EV71" s="62">
        <f t="shared" ca="1" si="61"/>
        <v>6</v>
      </c>
      <c r="EW71" s="63" t="s">
        <v>93</v>
      </c>
      <c r="EX71" s="64">
        <f ca="1">VLOOKUP(OFFSET(EX71,0,-2),[1]Settings!$J$8:$K$27,2)</f>
        <v>7.0000000000000007E-2</v>
      </c>
      <c r="EY71" s="29">
        <v>12</v>
      </c>
      <c r="EZ71" s="30">
        <v>1</v>
      </c>
      <c r="FA71" s="60">
        <f>IF(ISNA(VLOOKUP(EY71,[1]Settings!$B$6:$D$45,IF(FD$4="Y",2,3),FALSE)+EZ71*IF(FD$4="Y",[1]Settings!$C$5,[1]Settings!$D$5)),0, VLOOKUP(EY71,[1]Settings!$B$6:$D$45,IF(FD$4="Y",2,3),FALSE)+EZ71*IF(FD$4="Y",[1]Settings!$C$5,[1]Settings!$D$5))</f>
        <v>10</v>
      </c>
      <c r="FB71" s="61">
        <f t="shared" ca="1" si="171"/>
        <v>10.000000000000002</v>
      </c>
      <c r="FC71" s="61">
        <f t="shared" ca="1" si="167"/>
        <v>45.420014084507045</v>
      </c>
      <c r="FD71" s="62">
        <f t="shared" ca="1" si="63"/>
        <v>7</v>
      </c>
      <c r="FE71" s="63"/>
      <c r="FF71" s="64">
        <f ca="1">VLOOKUP(OFFSET(FF71,0,-2),[1]Settings!$J$8:$K$27,2)</f>
        <v>0.06</v>
      </c>
      <c r="FG71" s="29"/>
      <c r="FH71" s="30"/>
      <c r="FI71" s="60">
        <f>IF(ISNA(VLOOKUP(FG71,[1]Settings!$B$6:$D$45,IF(FL$4="Y",2,3),FALSE)+FH71*IF(FL$4="Y",[1]Settings!$C$5,[1]Settings!$D$5)),0, VLOOKUP(FG71,[1]Settings!$B$6:$D$45,IF(FL$4="Y",2,3),FALSE)+FH71*IF(FL$4="Y",[1]Settings!$C$5,[1]Settings!$D$5))</f>
        <v>0</v>
      </c>
      <c r="FJ71" s="61">
        <f t="shared" ca="1" si="117"/>
        <v>0</v>
      </c>
      <c r="FK71" s="61">
        <f t="shared" ca="1" si="116"/>
        <v>17.380014084507046</v>
      </c>
      <c r="FL71" s="62">
        <f t="shared" ca="1" si="64"/>
        <v>17</v>
      </c>
      <c r="FM71" s="66"/>
      <c r="FN71" s="64">
        <f ca="1">VLOOKUP(OFFSET(FN71,0,-2),[1]Settings!$J$8:$K$27,2)</f>
        <v>0</v>
      </c>
      <c r="FO71" s="29"/>
      <c r="FP71" s="30"/>
      <c r="FQ71" s="60">
        <f>IF(ISNA(VLOOKUP(FO71,[1]Settings!$B$6:$D$45,IF(FT$4="Y",2,3),FALSE)+FP71*IF(FT$4="Y",[1]Settings!$C$5,[1]Settings!$D$5)),0, VLOOKUP(FO71,[1]Settings!$B$6:$D$45,IF(FT$4="Y",2,3),FALSE)+FP71*IF(FT$4="Y",[1]Settings!$C$5,[1]Settings!$D$5))</f>
        <v>0</v>
      </c>
      <c r="FR71" s="61">
        <f t="shared" ca="1" si="65"/>
        <v>0</v>
      </c>
      <c r="FS71" s="61">
        <f t="shared" ca="1" si="92"/>
        <v>10.000014084507047</v>
      </c>
      <c r="FT71" s="62">
        <f t="shared" ca="1" si="66"/>
        <v>25</v>
      </c>
      <c r="FU71" s="67"/>
      <c r="FV71" s="64"/>
      <c r="FW71" s="29"/>
      <c r="FX71" s="30"/>
      <c r="FY71" s="60">
        <f>IF(ISNA(VLOOKUP(FW71,[1]Settings!$B$6:$D$45,IF(GB$4="Y",2,3),FALSE)+FX71*IF(GB$4="Y",[1]Settings!$C$5,[1]Settings!$D$5)),0, VLOOKUP(FW71,[1]Settings!$B$6:$D$45,IF(GB$4="Y",2,3),FALSE)+FX71*IF(GB$4="Y",[1]Settings!$C$5,[1]Settings!$D$5))</f>
        <v>0</v>
      </c>
      <c r="FZ71" s="61">
        <f t="shared" si="93"/>
        <v>0</v>
      </c>
      <c r="GA71" s="61">
        <f t="shared" ca="1" si="94"/>
        <v>10.000014084507047</v>
      </c>
      <c r="GB71" s="62">
        <f t="shared" ca="1" si="67"/>
        <v>25</v>
      </c>
      <c r="GC71" s="67"/>
      <c r="GD71" s="64"/>
      <c r="GE71" s="29"/>
      <c r="GF71" s="30"/>
      <c r="GG71" s="60">
        <f>IF(ISNA(VLOOKUP(GE71,[1]Settings!$B$6:$D$45,IF(GJ$4="Y",2,3),FALSE)+GF71*IF(GJ$4="Y",[1]Settings!$C$5,[1]Settings!$D$5)),0, VLOOKUP(GE71,[1]Settings!$B$6:$D$45,IF(GJ$4="Y",2,3),FALSE)+GF71*IF(GJ$4="Y",[1]Settings!$C$5,[1]Settings!$D$5))</f>
        <v>0</v>
      </c>
      <c r="GH71" s="61">
        <f t="shared" si="95"/>
        <v>0</v>
      </c>
      <c r="GI71" s="61">
        <f t="shared" ca="1" si="96"/>
        <v>10.000014084507047</v>
      </c>
      <c r="GJ71" s="62">
        <f t="shared" ca="1" si="68"/>
        <v>29</v>
      </c>
      <c r="GK71" s="67"/>
      <c r="GL71" s="64"/>
      <c r="GM71" s="29"/>
      <c r="GN71" s="30"/>
      <c r="GO71" s="60">
        <f>IF(ISNA(VLOOKUP(GM71,[1]Settings!$B$6:$D$45,IF(GR$4="Y",2,3),FALSE)+GN71*IF(GR$4="Y",[1]Settings!$C$5,[1]Settings!$D$5)),0, VLOOKUP(GM71,[1]Settings!$B$6:$D$45,IF(GR$4="Y",2,3),FALSE)+GN71*IF(GR$4="Y",[1]Settings!$C$5,[1]Settings!$D$5))</f>
        <v>0</v>
      </c>
      <c r="GP71" s="61">
        <f t="shared" si="123"/>
        <v>0</v>
      </c>
      <c r="GQ71" s="61">
        <f t="shared" ca="1" si="98"/>
        <v>1.4084507045097894E-5</v>
      </c>
      <c r="GR71" s="62">
        <f t="shared" ca="1" si="69"/>
        <v>70</v>
      </c>
      <c r="GS71" s="67"/>
      <c r="GT71" s="64"/>
      <c r="GU71" s="29"/>
      <c r="GV71" s="30"/>
      <c r="GW71" s="60">
        <f>IF(ISNA(VLOOKUP(GU71,[1]Settings!$B$6:$D$45,IF(GZ$4="Y",2,3),FALSE)+GV71*IF(GZ$4="Y",[1]Settings!$C$5,[1]Settings!$D$5)),0, VLOOKUP(GU71,[1]Settings!$B$6:$D$45,IF(GZ$4="Y",2,3),FALSE)+GV71*IF(GZ$4="Y",[1]Settings!$C$5,[1]Settings!$D$5))</f>
        <v>0</v>
      </c>
      <c r="GX71" s="61">
        <f t="shared" si="132"/>
        <v>0</v>
      </c>
      <c r="GY71" s="61">
        <f t="shared" ca="1" si="100"/>
        <v>1.4084507045097894E-5</v>
      </c>
      <c r="GZ71" s="65">
        <f t="shared" ca="1" si="70"/>
        <v>72</v>
      </c>
      <c r="HA71" s="66"/>
      <c r="HB71" s="64"/>
      <c r="HC71" s="29"/>
      <c r="HD71" s="30"/>
      <c r="HE71" s="60">
        <f>IF(ISNA(VLOOKUP(HC71,[1]Settings!$B$6:$D$45,IF(HH$4="Y",2,3),FALSE)+HD71*IF(HH$4="Y",[1]Settings!$C$5,[1]Settings!$D$5)),0, VLOOKUP(HC71,[1]Settings!$B$6:$D$45,IF(HH$4="Y",2,3),FALSE)+HD71*IF(HH$4="Y",[1]Settings!$C$5,[1]Settings!$D$5))</f>
        <v>0</v>
      </c>
      <c r="HF71" s="61">
        <f t="shared" si="71"/>
        <v>0</v>
      </c>
      <c r="HG71" s="61">
        <f t="shared" ca="1" si="101"/>
        <v>1.4084507045097894E-5</v>
      </c>
      <c r="HH71" s="62">
        <f t="shared" ca="1" si="72"/>
        <v>71</v>
      </c>
      <c r="HI71" s="67"/>
      <c r="HJ71" s="64"/>
      <c r="HK71" s="29"/>
      <c r="HL71" s="30"/>
      <c r="HM71" s="60">
        <f>IF(ISNA(VLOOKUP(HK71,[1]Settings!$B$6:$D$45,IF(HP$4="Y",2,3),FALSE)+HL71*IF(HP$4="Y",[1]Settings!$C$5,[1]Settings!$D$5)),0, VLOOKUP(HK71,[1]Settings!$B$6:$D$45,IF(HP$4="Y",2,3),FALSE)+HL71*IF(HP$4="Y",[1]Settings!$C$5,[1]Settings!$D$5))</f>
        <v>0</v>
      </c>
      <c r="HN71" s="61">
        <f t="shared" si="73"/>
        <v>0</v>
      </c>
      <c r="HO71" s="61">
        <f t="shared" ca="1" si="102"/>
        <v>1.4084507045097894E-5</v>
      </c>
      <c r="HP71" s="62">
        <f t="shared" ca="1" si="74"/>
        <v>71</v>
      </c>
      <c r="HQ71" s="67"/>
      <c r="HR71" s="64"/>
      <c r="HS71" s="29"/>
      <c r="HT71" s="30"/>
      <c r="HU71" s="60">
        <f>IF(ISNA(VLOOKUP(HS71,[1]Settings!$B$6:$D$45,IF(HX$4="Y",2,3),FALSE)+HT71*IF(HX$4="Y",[1]Settings!$C$5,[1]Settings!$D$5)),0, VLOOKUP(HS71,[1]Settings!$B$6:$D$45,IF(HX$4="Y",2,3),FALSE)+HT71*IF(HX$4="Y",[1]Settings!$C$5,[1]Settings!$D$5))</f>
        <v>0</v>
      </c>
      <c r="HV71" s="61">
        <f t="shared" si="75"/>
        <v>0</v>
      </c>
      <c r="HW71" s="61">
        <f t="shared" ca="1" si="103"/>
        <v>1.4084507045097894E-5</v>
      </c>
      <c r="HX71" s="62">
        <f t="shared" ca="1" si="76"/>
        <v>72</v>
      </c>
      <c r="HY71" s="67"/>
      <c r="HZ71" s="64"/>
      <c r="IA71" s="29"/>
      <c r="IB71" s="30"/>
      <c r="IC71" s="60">
        <f>IF(ISNA(VLOOKUP(IA71,[1]Settings!$B$6:$D$45,IF(IF$4="Y",2,3),FALSE)+IB71*IF(IF$4="Y",[1]Settings!$C$5,[1]Settings!$D$5)),0, VLOOKUP(IA71,[1]Settings!$B$6:$D$45,IF(IF$4="Y",2,3),FALSE)+IB71*IF(IF$4="Y",[1]Settings!$C$5,[1]Settings!$D$5))</f>
        <v>0</v>
      </c>
      <c r="ID71" s="61">
        <f t="shared" si="128"/>
        <v>0</v>
      </c>
      <c r="IE71" s="61">
        <f t="shared" ca="1" si="104"/>
        <v>1.4084507045097894E-5</v>
      </c>
      <c r="IF71" s="62">
        <f t="shared" ca="1" si="78"/>
        <v>71</v>
      </c>
      <c r="IG71" s="66"/>
      <c r="IH71" s="64"/>
      <c r="II71" s="29"/>
      <c r="IJ71" s="30"/>
      <c r="IK71" s="60">
        <f>IF(ISNA(VLOOKUP(II71,[1]Settings!$B$6:$D$45,IF(IN$4="Y",2,3),FALSE)+IJ71*IF(IN$4="Y",[1]Settings!$C$5,[1]Settings!$D$5)),0, VLOOKUP(II71,[1]Settings!$B$6:$D$45,IF(IN$4="Y",2,3),FALSE)+IJ71*IF(IN$4="Y",[1]Settings!$C$5,[1]Settings!$D$5))</f>
        <v>0</v>
      </c>
      <c r="IL71" s="61">
        <f t="shared" si="125"/>
        <v>0</v>
      </c>
      <c r="IM71" s="61">
        <f t="shared" ca="1" si="105"/>
        <v>1.4084507045097894E-5</v>
      </c>
      <c r="IN71" s="62">
        <f t="shared" ca="1" si="80"/>
        <v>72</v>
      </c>
      <c r="IO71" s="67"/>
      <c r="IP71" s="64"/>
      <c r="IQ71" s="29"/>
      <c r="IR71" s="30"/>
      <c r="IS71" s="60">
        <f>IF(ISNA(VLOOKUP(IQ71,[1]Settings!$B$6:$D$45,IF(IV$4="Y",2,3),FALSE)+IR71*IF(IV$4="Y",[1]Settings!$C$5,[1]Settings!$D$5)),0, VLOOKUP(IQ71,[1]Settings!$B$6:$D$45,IF(IV$4="Y",2,3),FALSE)+IR71*IF(IV$4="Y",[1]Settings!$C$5,[1]Settings!$D$5))</f>
        <v>0</v>
      </c>
      <c r="IT71" s="61">
        <f t="shared" si="81"/>
        <v>0</v>
      </c>
      <c r="IU71" s="61">
        <f t="shared" ca="1" si="106"/>
        <v>1.4084507045097894E-5</v>
      </c>
      <c r="IV71" s="62">
        <f t="shared" ca="1" si="82"/>
        <v>72</v>
      </c>
      <c r="IW71" s="67"/>
      <c r="IX71" s="64"/>
      <c r="IY71" s="29"/>
      <c r="IZ71" s="30"/>
      <c r="JA71" s="60">
        <f>IF(ISNA(VLOOKUP(IY71,[1]Settings!$B$6:$D$45,IF(JD$4="Y",2,3),FALSE)+IZ71*IF(JD$4="Y",[1]Settings!$C$5,[1]Settings!$D$5)),0, VLOOKUP(IY71,[1]Settings!$B$6:$D$45,IF(JD$4="Y",2,3),FALSE)+IZ71*IF(JD$4="Y",[1]Settings!$C$5,[1]Settings!$D$5))</f>
        <v>0</v>
      </c>
      <c r="JB71" s="61">
        <f t="shared" si="168"/>
        <v>0</v>
      </c>
      <c r="JC71" s="61">
        <f t="shared" ca="1" si="107"/>
        <v>1.4084507045097894E-5</v>
      </c>
      <c r="JD71" s="62">
        <f t="shared" ca="1" si="84"/>
        <v>72</v>
      </c>
      <c r="JE71" s="67"/>
      <c r="JF71" s="64"/>
      <c r="JG71" s="29"/>
      <c r="JH71" s="30"/>
      <c r="JI71" s="60">
        <f>IF(ISNA(VLOOKUP(JG71,[1]Settings!$B$6:$D$45,IF(JL$4="Y",2,3),FALSE)+JH71*IF(JL$4="Y",[1]Settings!$C$5,[1]Settings!$D$5)),0, VLOOKUP(JG71,[1]Settings!$B$6:$D$45,IF(JL$4="Y",2,3),FALSE)+JH71*IF(JL$4="Y",[1]Settings!$C$5,[1]Settings!$D$5))</f>
        <v>0</v>
      </c>
      <c r="JJ71" s="61">
        <f t="shared" si="169"/>
        <v>0</v>
      </c>
      <c r="JK71" s="61">
        <f t="shared" ca="1" si="108"/>
        <v>1.4084507045097894E-5</v>
      </c>
      <c r="JL71" s="62">
        <f t="shared" ca="1" si="86"/>
        <v>72</v>
      </c>
    </row>
    <row r="72" spans="1:272">
      <c r="A72" s="59" t="s">
        <v>151</v>
      </c>
      <c r="B72" s="59"/>
      <c r="D72" s="30"/>
      <c r="E72" s="60"/>
      <c r="F72" s="61"/>
      <c r="G72" s="61">
        <f t="shared" si="1"/>
        <v>1.388888888888889E-5</v>
      </c>
      <c r="H72" s="62">
        <f t="shared" si="2"/>
        <v>67</v>
      </c>
      <c r="I72" s="63"/>
      <c r="J72" s="64"/>
      <c r="L72" s="30"/>
      <c r="M72" s="60"/>
      <c r="N72" s="61"/>
      <c r="O72" s="61">
        <f t="shared" ca="1" si="5"/>
        <v>1.388888888888889E-5</v>
      </c>
      <c r="P72" s="62">
        <f t="shared" ca="1" si="6"/>
        <v>67</v>
      </c>
      <c r="Q72" s="63"/>
      <c r="R72" s="64"/>
      <c r="T72" s="30"/>
      <c r="U72" s="60"/>
      <c r="V72" s="61"/>
      <c r="W72" s="61">
        <f t="shared" ca="1" si="9"/>
        <v>1.388888888888889E-5</v>
      </c>
      <c r="X72" s="62">
        <f t="shared" ca="1" si="10"/>
        <v>68</v>
      </c>
      <c r="Y72" s="63"/>
      <c r="Z72" s="64"/>
      <c r="AB72" s="30"/>
      <c r="AC72" s="60"/>
      <c r="AD72" s="61"/>
      <c r="AE72" s="61">
        <f t="shared" ca="1" si="13"/>
        <v>1.388888888888889E-5</v>
      </c>
      <c r="AF72" s="62">
        <f t="shared" ca="1" si="14"/>
        <v>68</v>
      </c>
      <c r="AG72" s="63"/>
      <c r="AH72" s="64"/>
      <c r="AJ72" s="30"/>
      <c r="AK72" s="60"/>
      <c r="AL72" s="61"/>
      <c r="AM72" s="61">
        <f t="shared" ca="1" si="17"/>
        <v>1.388888888888889E-5</v>
      </c>
      <c r="AN72" s="62">
        <f t="shared" ca="1" si="18"/>
        <v>68</v>
      </c>
      <c r="AO72" s="63"/>
      <c r="AP72" s="64"/>
      <c r="AR72" s="30"/>
      <c r="AS72" s="60"/>
      <c r="AT72" s="61"/>
      <c r="AU72" s="61">
        <f t="shared" ca="1" si="21"/>
        <v>1.388888888888889E-5</v>
      </c>
      <c r="AV72" s="62">
        <f t="shared" ca="1" si="22"/>
        <v>68</v>
      </c>
      <c r="AW72" s="63"/>
      <c r="AX72" s="64"/>
      <c r="AZ72" s="30"/>
      <c r="BA72" s="60"/>
      <c r="BB72" s="61"/>
      <c r="BC72" s="61">
        <f t="shared" ca="1" si="25"/>
        <v>1.388888888888889E-5</v>
      </c>
      <c r="BD72" s="62">
        <f t="shared" ca="1" si="26"/>
        <v>68</v>
      </c>
      <c r="BE72" s="63"/>
      <c r="BF72" s="64"/>
      <c r="BH72" s="30"/>
      <c r="BI72" s="60"/>
      <c r="BJ72" s="61"/>
      <c r="BK72" s="61">
        <f t="shared" ca="1" si="29"/>
        <v>1.388888888888889E-5</v>
      </c>
      <c r="BL72" s="62">
        <f t="shared" ca="1" si="30"/>
        <v>69</v>
      </c>
      <c r="BM72" s="63"/>
      <c r="BN72" s="64"/>
      <c r="BP72" s="30"/>
      <c r="BQ72" s="60"/>
      <c r="BR72" s="61"/>
      <c r="BS72" s="61">
        <f t="shared" ca="1" si="33"/>
        <v>1.388888888888889E-5</v>
      </c>
      <c r="BT72" s="62">
        <f t="shared" ca="1" si="34"/>
        <v>70</v>
      </c>
      <c r="BU72" s="63"/>
      <c r="BV72" s="64"/>
      <c r="BX72" s="30"/>
      <c r="BY72" s="60"/>
      <c r="BZ72" s="61"/>
      <c r="CA72" s="61">
        <f t="shared" ca="1" si="37"/>
        <v>1.388888888888889E-5</v>
      </c>
      <c r="CB72" s="62">
        <f t="shared" ca="1" si="38"/>
        <v>70</v>
      </c>
      <c r="CC72" s="63"/>
      <c r="CD72" s="64"/>
      <c r="CF72" s="30"/>
      <c r="CG72" s="60"/>
      <c r="CH72" s="61"/>
      <c r="CI72" s="61">
        <f t="shared" ca="1" si="41"/>
        <v>1.388888888888889E-5</v>
      </c>
      <c r="CJ72" s="65">
        <f t="shared" ca="1" si="42"/>
        <v>73</v>
      </c>
      <c r="CK72" s="66"/>
      <c r="CL72" s="64"/>
      <c r="CN72" s="30"/>
      <c r="CO72" s="60"/>
      <c r="CP72" s="61"/>
      <c r="CQ72" s="61">
        <f t="shared" ca="1" si="44"/>
        <v>1.388888888888889E-5</v>
      </c>
      <c r="CR72" s="65">
        <f t="shared" ca="1" si="45"/>
        <v>74</v>
      </c>
      <c r="CS72" s="63"/>
      <c r="CT72" s="64"/>
      <c r="CU72" s="29"/>
      <c r="CV72" s="30"/>
      <c r="CW72" s="60"/>
      <c r="CX72" s="61"/>
      <c r="CY72" s="61">
        <f t="shared" ca="1" si="47"/>
        <v>1.388888888888889E-5</v>
      </c>
      <c r="CZ72" s="62">
        <f t="shared" ca="1" si="48"/>
        <v>74</v>
      </c>
      <c r="DA72" s="63"/>
      <c r="DB72" s="64"/>
      <c r="DC72" s="29"/>
      <c r="DD72" s="30"/>
      <c r="DE72" s="60"/>
      <c r="DF72" s="61"/>
      <c r="DG72" s="61">
        <f t="shared" ca="1" si="50"/>
        <v>1.388888888888889E-5</v>
      </c>
      <c r="DH72" s="62">
        <f t="shared" ca="1" si="51"/>
        <v>74</v>
      </c>
      <c r="DI72" s="63"/>
      <c r="DJ72" s="64"/>
      <c r="DK72" s="29"/>
      <c r="DL72" s="30"/>
      <c r="DM72" s="60"/>
      <c r="DN72" s="61"/>
      <c r="DO72" s="61">
        <f t="shared" ca="1" si="53"/>
        <v>1.388888888888889E-5</v>
      </c>
      <c r="DP72" s="62">
        <f t="shared" ca="1" si="54"/>
        <v>72</v>
      </c>
      <c r="DQ72" s="63"/>
      <c r="DR72" s="64"/>
      <c r="DS72" s="29"/>
      <c r="DT72" s="30"/>
      <c r="DU72" s="60"/>
      <c r="DV72" s="61"/>
      <c r="DW72" s="61">
        <f t="shared" ca="1" si="87"/>
        <v>1.388888888888889E-5</v>
      </c>
      <c r="DX72" s="62">
        <f t="shared" ca="1" si="56"/>
        <v>72</v>
      </c>
      <c r="DY72" s="63"/>
      <c r="DZ72" s="64"/>
      <c r="EA72" s="29"/>
      <c r="EB72" s="30"/>
      <c r="EC72" s="60"/>
      <c r="ED72" s="61"/>
      <c r="EE72" s="61">
        <f t="shared" ca="1" si="57"/>
        <v>1.388888888888889E-5</v>
      </c>
      <c r="EF72" s="65">
        <f t="shared" ca="1" si="58"/>
        <v>69</v>
      </c>
      <c r="EG72" s="66"/>
      <c r="EH72" s="64">
        <f ca="1">VLOOKUP(OFFSET(EH72,0,-2),[1]Settings!$J$8:$K$27,2)</f>
        <v>0</v>
      </c>
      <c r="EI72" s="29">
        <v>2</v>
      </c>
      <c r="EJ72" s="30">
        <v>1</v>
      </c>
      <c r="EK72" s="60">
        <f>IF(ISNA(VLOOKUP(EI72,[1]Settings!$B$6:$D$45,IF(EN$4="Y",2,3),FALSE)+EJ72*IF(EN$4="Y",[1]Settings!$C$5,[1]Settings!$D$5)),0, VLOOKUP(EI72,[1]Settings!$B$6:$D$45,IF(EN$4="Y",2,3),FALSE)+EJ72*IF(EN$4="Y",[1]Settings!$C$5,[1]Settings!$D$5))</f>
        <v>26</v>
      </c>
      <c r="EL72" s="61">
        <f ca="1">EK72*EN$7</f>
        <v>22.099999999999998</v>
      </c>
      <c r="EM72" s="61">
        <f t="shared" ca="1" si="115"/>
        <v>22.100013888888888</v>
      </c>
      <c r="EN72" s="65">
        <f t="shared" ca="1" si="59"/>
        <v>9</v>
      </c>
      <c r="EO72" s="63" t="s">
        <v>93</v>
      </c>
      <c r="EP72" s="64">
        <f ca="1">VLOOKUP(OFFSET(EP72,0,-2),[1]Settings!$J$8:$K$27,2)</f>
        <v>0.05</v>
      </c>
      <c r="EQ72" s="29"/>
      <c r="ER72" s="30"/>
      <c r="ES72" s="60">
        <f>IF(ISNA(VLOOKUP(EQ72,[1]Settings!$B$6:$D$45,IF(EV$4="Y",2,3),FALSE)+ER72*IF(EV$4="Y",[1]Settings!$C$5,[1]Settings!$D$5)),0, VLOOKUP(EQ72,[1]Settings!$B$6:$D$45,IF(EV$4="Y",2,3),FALSE)+ER72*IF(EV$4="Y",[1]Settings!$C$5,[1]Settings!$D$5))</f>
        <v>0</v>
      </c>
      <c r="ET72" s="61">
        <f t="shared" ca="1" si="170"/>
        <v>0</v>
      </c>
      <c r="EU72" s="61">
        <f t="shared" ca="1" si="90"/>
        <v>22.100013888888888</v>
      </c>
      <c r="EV72" s="62">
        <f t="shared" ca="1" si="61"/>
        <v>13</v>
      </c>
      <c r="EW72" s="63" t="s">
        <v>93</v>
      </c>
      <c r="EX72" s="64">
        <f ca="1">VLOOKUP(OFFSET(EX72,0,-2),[1]Settings!$J$8:$K$27,2)</f>
        <v>0.05</v>
      </c>
      <c r="EY72" s="29">
        <v>8</v>
      </c>
      <c r="EZ72" s="30">
        <v>1</v>
      </c>
      <c r="FA72" s="60">
        <f>IF(ISNA(VLOOKUP(EY72,[1]Settings!$B$6:$D$45,IF(FD$4="Y",2,3),FALSE)+EZ72*IF(FD$4="Y",[1]Settings!$C$5,[1]Settings!$D$5)),0, VLOOKUP(EY72,[1]Settings!$B$6:$D$45,IF(FD$4="Y",2,3),FALSE)+EZ72*IF(FD$4="Y",[1]Settings!$C$5,[1]Settings!$D$5))</f>
        <v>14</v>
      </c>
      <c r="FB72" s="61">
        <f t="shared" ca="1" si="171"/>
        <v>14.000000000000004</v>
      </c>
      <c r="FC72" s="61">
        <f t="shared" ca="1" si="167"/>
        <v>36.100013888888896</v>
      </c>
      <c r="FD72" s="62">
        <f t="shared" ca="1" si="63"/>
        <v>12</v>
      </c>
      <c r="FE72" s="63" t="s">
        <v>93</v>
      </c>
      <c r="FF72" s="64">
        <f ca="1">VLOOKUP(OFFSET(FF72,0,-2),[1]Settings!$J$8:$K$27,2)</f>
        <v>0.05</v>
      </c>
      <c r="FG72" s="29">
        <v>15</v>
      </c>
      <c r="FH72" s="30"/>
      <c r="FI72" s="60">
        <f>IF(ISNA(VLOOKUP(FG72,[1]Settings!$B$6:$D$45,IF(FL$4="Y",2,3),FALSE)+FH72*IF(FL$4="Y",[1]Settings!$C$5,[1]Settings!$D$5)),0, VLOOKUP(FG72,[1]Settings!$B$6:$D$45,IF(FL$4="Y",2,3),FALSE)+FH72*IF(FL$4="Y",[1]Settings!$C$5,[1]Settings!$D$5))</f>
        <v>6</v>
      </c>
      <c r="FJ72" s="61">
        <f t="shared" ca="1" si="117"/>
        <v>5.04</v>
      </c>
      <c r="FK72" s="61">
        <f t="shared" ca="1" si="116"/>
        <v>41.140013888888895</v>
      </c>
      <c r="FL72" s="62">
        <f t="shared" ca="1" si="64"/>
        <v>8</v>
      </c>
      <c r="FM72" s="66" t="s">
        <v>93</v>
      </c>
      <c r="FN72" s="64">
        <f ca="1">VLOOKUP(OFFSET(FN72,0,-2),[1]Settings!$J$8:$K$27,2)</f>
        <v>0.05</v>
      </c>
      <c r="FO72" s="29"/>
      <c r="FP72" s="30"/>
      <c r="FQ72" s="60">
        <f>IF(ISNA(VLOOKUP(FO72,[1]Settings!$B$6:$D$45,IF(FT$4="Y",2,3),FALSE)+FP72*IF(FT$4="Y",[1]Settings!$C$5,[1]Settings!$D$5)),0, VLOOKUP(FO72,[1]Settings!$B$6:$D$45,IF(FT$4="Y",2,3),FALSE)+FP72*IF(FT$4="Y",[1]Settings!$C$5,[1]Settings!$D$5))</f>
        <v>0</v>
      </c>
      <c r="FR72" s="61">
        <f t="shared" ca="1" si="65"/>
        <v>0</v>
      </c>
      <c r="FS72" s="61">
        <f t="shared" ca="1" si="92"/>
        <v>41.140013888888895</v>
      </c>
      <c r="FT72" s="62">
        <f t="shared" ca="1" si="66"/>
        <v>7</v>
      </c>
      <c r="FU72" s="67"/>
      <c r="FV72" s="64"/>
      <c r="FW72" s="29">
        <v>18</v>
      </c>
      <c r="FX72" s="30"/>
      <c r="FY72" s="60">
        <f>IF(ISNA(VLOOKUP(FW72,[1]Settings!$B$6:$D$45,IF(GB$4="Y",2,3),FALSE)+FX72*IF(GB$4="Y",[1]Settings!$C$5,[1]Settings!$D$5)),0, VLOOKUP(FW72,[1]Settings!$B$6:$D$45,IF(GB$4="Y",2,3),FALSE)+FX72*IF(GB$4="Y",[1]Settings!$C$5,[1]Settings!$D$5))</f>
        <v>3</v>
      </c>
      <c r="FZ72" s="61">
        <f t="shared" si="93"/>
        <v>3</v>
      </c>
      <c r="GA72" s="61">
        <f t="shared" ca="1" si="94"/>
        <v>22.040013888888897</v>
      </c>
      <c r="GB72" s="62">
        <f t="shared" ca="1" si="67"/>
        <v>16</v>
      </c>
      <c r="GC72" s="67"/>
      <c r="GD72" s="64"/>
      <c r="GE72" s="29">
        <v>2</v>
      </c>
      <c r="GF72" s="30"/>
      <c r="GG72" s="60">
        <f>IF(ISNA(VLOOKUP(GE72,[1]Settings!$B$6:$D$45,IF(GJ$4="Y",2,3),FALSE)+GF72*IF(GJ$4="Y",[1]Settings!$C$5,[1]Settings!$D$5)),0, VLOOKUP(GE72,[1]Settings!$B$6:$D$45,IF(GJ$4="Y",2,3),FALSE)+GF72*IF(GJ$4="Y",[1]Settings!$C$5,[1]Settings!$D$5))</f>
        <v>25</v>
      </c>
      <c r="GH72" s="61">
        <f t="shared" si="95"/>
        <v>25</v>
      </c>
      <c r="GI72" s="61">
        <f t="shared" ca="1" si="96"/>
        <v>47.040013888888893</v>
      </c>
      <c r="GJ72" s="62">
        <f t="shared" ca="1" si="68"/>
        <v>8</v>
      </c>
      <c r="GK72" s="67"/>
      <c r="GL72" s="64"/>
      <c r="GM72" s="29">
        <v>7</v>
      </c>
      <c r="GN72" s="30"/>
      <c r="GO72" s="60">
        <f>IF(ISNA(VLOOKUP(GM72,[1]Settings!$B$6:$D$45,IF(GR$4="Y",2,3),FALSE)+GN72*IF(GR$4="Y",[1]Settings!$C$5,[1]Settings!$D$5)),0, VLOOKUP(GM72,[1]Settings!$B$6:$D$45,IF(GR$4="Y",2,3),FALSE)+GN72*IF(GR$4="Y",[1]Settings!$C$5,[1]Settings!$D$5))</f>
        <v>14</v>
      </c>
      <c r="GP72" s="61">
        <f t="shared" si="123"/>
        <v>14</v>
      </c>
      <c r="GQ72" s="61">
        <f t="shared" ca="1" si="98"/>
        <v>47.040013888888893</v>
      </c>
      <c r="GR72" s="62">
        <f t="shared" ca="1" si="69"/>
        <v>6</v>
      </c>
      <c r="GS72" s="67"/>
      <c r="GT72" s="64"/>
      <c r="GU72" s="29">
        <v>15</v>
      </c>
      <c r="GV72" s="30"/>
      <c r="GW72" s="60">
        <f>IF(ISNA(VLOOKUP(GU72,[1]Settings!$B$6:$D$45,IF(GZ$4="Y",2,3),FALSE)+GV72*IF(GZ$4="Y",[1]Settings!$C$5,[1]Settings!$D$5)),0, VLOOKUP(GU72,[1]Settings!$B$6:$D$45,IF(GZ$4="Y",2,3),FALSE)+GV72*IF(GZ$4="Y",[1]Settings!$C$5,[1]Settings!$D$5))</f>
        <v>6</v>
      </c>
      <c r="GX72" s="61">
        <f t="shared" si="132"/>
        <v>6</v>
      </c>
      <c r="GY72" s="61">
        <f t="shared" ca="1" si="100"/>
        <v>48.000013888888894</v>
      </c>
      <c r="GZ72" s="65">
        <f t="shared" ca="1" si="70"/>
        <v>5</v>
      </c>
      <c r="HA72" s="66"/>
      <c r="HB72" s="64"/>
      <c r="HC72" s="29">
        <v>8</v>
      </c>
      <c r="HD72" s="30"/>
      <c r="HE72" s="60">
        <f>IF(ISNA(VLOOKUP(HC72,[1]Settings!$B$6:$D$45,IF(HH$4="Y",2,3),FALSE)+HD72*IF(HH$4="Y",[1]Settings!$C$5,[1]Settings!$D$5)),0, VLOOKUP(HC72,[1]Settings!$B$6:$D$45,IF(HH$4="Y",2,3),FALSE)+HD72*IF(HH$4="Y",[1]Settings!$C$5,[1]Settings!$D$5))</f>
        <v>13</v>
      </c>
      <c r="HF72" s="61">
        <f t="shared" si="71"/>
        <v>13</v>
      </c>
      <c r="HG72" s="61">
        <f t="shared" ca="1" si="101"/>
        <v>58.000013888888894</v>
      </c>
      <c r="HH72" s="62">
        <f t="shared" ca="1" si="72"/>
        <v>3</v>
      </c>
      <c r="HI72" s="67"/>
      <c r="HJ72" s="64"/>
      <c r="HK72" s="29"/>
      <c r="HL72" s="30"/>
      <c r="HM72" s="60">
        <f>IF(ISNA(VLOOKUP(HK72,[1]Settings!$B$6:$D$45,IF(HP$4="Y",2,3),FALSE)+HL72*IF(HP$4="Y",[1]Settings!$C$5,[1]Settings!$D$5)),0, VLOOKUP(HK72,[1]Settings!$B$6:$D$45,IF(HP$4="Y",2,3),FALSE)+HL72*IF(HP$4="Y",[1]Settings!$C$5,[1]Settings!$D$5))</f>
        <v>0</v>
      </c>
      <c r="HN72" s="61">
        <f t="shared" si="73"/>
        <v>0</v>
      </c>
      <c r="HO72" s="61">
        <f t="shared" ca="1" si="102"/>
        <v>33.000013888888894</v>
      </c>
      <c r="HP72" s="62">
        <f t="shared" ca="1" si="74"/>
        <v>12</v>
      </c>
      <c r="HQ72" s="67"/>
      <c r="HR72" s="64"/>
      <c r="HS72" s="29"/>
      <c r="HT72" s="30"/>
      <c r="HU72" s="60">
        <f>IF(ISNA(VLOOKUP(HS72,[1]Settings!$B$6:$D$45,IF(HX$4="Y",2,3),FALSE)+HT72*IF(HX$4="Y",[1]Settings!$C$5,[1]Settings!$D$5)),0, VLOOKUP(HS72,[1]Settings!$B$6:$D$45,IF(HX$4="Y",2,3),FALSE)+HT72*IF(HX$4="Y",[1]Settings!$C$5,[1]Settings!$D$5))</f>
        <v>0</v>
      </c>
      <c r="HV72" s="61">
        <f t="shared" si="75"/>
        <v>0</v>
      </c>
      <c r="HW72" s="61">
        <f t="shared" ca="1" si="103"/>
        <v>19.000013888888894</v>
      </c>
      <c r="HX72" s="62">
        <f t="shared" ca="1" si="76"/>
        <v>20</v>
      </c>
      <c r="HY72" s="67"/>
      <c r="HZ72" s="64"/>
      <c r="IA72" s="29">
        <v>19</v>
      </c>
      <c r="IB72" s="30"/>
      <c r="IC72" s="60">
        <f>IF(ISNA(VLOOKUP(IA72,[1]Settings!$B$6:$D$45,IF(IF$4="Y",2,3),FALSE)+IB72*IF(IF$4="Y",[1]Settings!$C$5,[1]Settings!$D$5)),0, VLOOKUP(IA72,[1]Settings!$B$6:$D$45,IF(IF$4="Y",2,3),FALSE)+IB72*IF(IF$4="Y",[1]Settings!$C$5,[1]Settings!$D$5))</f>
        <v>2</v>
      </c>
      <c r="ID72" s="61">
        <f t="shared" si="128"/>
        <v>2</v>
      </c>
      <c r="IE72" s="61">
        <f t="shared" ca="1" si="104"/>
        <v>15.000013888888894</v>
      </c>
      <c r="IF72" s="62">
        <f t="shared" ca="1" si="78"/>
        <v>20</v>
      </c>
      <c r="IG72" s="66"/>
      <c r="IH72" s="64"/>
      <c r="II72" s="29">
        <v>17</v>
      </c>
      <c r="IJ72" s="30"/>
      <c r="IK72" s="60">
        <f>IF(ISNA(VLOOKUP(II72,[1]Settings!$B$6:$D$45,IF(IN$4="Y",2,3),FALSE)+IJ72*IF(IN$4="Y",[1]Settings!$C$5,[1]Settings!$D$5)),0, VLOOKUP(II72,[1]Settings!$B$6:$D$45,IF(IN$4="Y",2,3),FALSE)+IJ72*IF(IN$4="Y",[1]Settings!$C$5,[1]Settings!$D$5))</f>
        <v>4</v>
      </c>
      <c r="IL72" s="61">
        <f t="shared" si="125"/>
        <v>4</v>
      </c>
      <c r="IM72" s="61">
        <f t="shared" ca="1" si="105"/>
        <v>6.0000138888888941</v>
      </c>
      <c r="IN72" s="62">
        <f t="shared" ca="1" si="80"/>
        <v>31</v>
      </c>
      <c r="IO72" s="67"/>
      <c r="IP72" s="64"/>
      <c r="IQ72" s="29"/>
      <c r="IR72" s="30"/>
      <c r="IS72" s="60">
        <f>IF(ISNA(VLOOKUP(IQ72,[1]Settings!$B$6:$D$45,IF(IV$4="Y",2,3),FALSE)+IR72*IF(IV$4="Y",[1]Settings!$C$5,[1]Settings!$D$5)),0, VLOOKUP(IQ72,[1]Settings!$B$6:$D$45,IF(IV$4="Y",2,3),FALSE)+IR72*IF(IV$4="Y",[1]Settings!$C$5,[1]Settings!$D$5))</f>
        <v>0</v>
      </c>
      <c r="IT72" s="61">
        <f t="shared" si="81"/>
        <v>0</v>
      </c>
      <c r="IU72" s="61">
        <f t="shared" ca="1" si="106"/>
        <v>6.0000138888888941</v>
      </c>
      <c r="IV72" s="62">
        <f t="shared" ca="1" si="82"/>
        <v>32</v>
      </c>
      <c r="IW72" s="67"/>
      <c r="IX72" s="64"/>
      <c r="IY72" s="29"/>
      <c r="IZ72" s="30"/>
      <c r="JA72" s="60">
        <f>IF(ISNA(VLOOKUP(IY72,[1]Settings!$B$6:$D$45,IF(JD$4="Y",2,3),FALSE)+IZ72*IF(JD$4="Y",[1]Settings!$C$5,[1]Settings!$D$5)),0, VLOOKUP(IY72,[1]Settings!$B$6:$D$45,IF(JD$4="Y",2,3),FALSE)+IZ72*IF(JD$4="Y",[1]Settings!$C$5,[1]Settings!$D$5))</f>
        <v>0</v>
      </c>
      <c r="JB72" s="61">
        <f t="shared" si="168"/>
        <v>0</v>
      </c>
      <c r="JC72" s="61">
        <f t="shared" ca="1" si="107"/>
        <v>6.0000138888888941</v>
      </c>
      <c r="JD72" s="62">
        <f t="shared" ca="1" si="84"/>
        <v>33</v>
      </c>
      <c r="JE72" s="67"/>
      <c r="JF72" s="64"/>
      <c r="JG72" s="29"/>
      <c r="JH72" s="30"/>
      <c r="JI72" s="60">
        <f>IF(ISNA(VLOOKUP(JG72,[1]Settings!$B$6:$D$45,IF(JL$4="Y",2,3),FALSE)+JH72*IF(JL$4="Y",[1]Settings!$C$5,[1]Settings!$D$5)),0, VLOOKUP(JG72,[1]Settings!$B$6:$D$45,IF(JL$4="Y",2,3),FALSE)+JH72*IF(JL$4="Y",[1]Settings!$C$5,[1]Settings!$D$5))</f>
        <v>0</v>
      </c>
      <c r="JJ72" s="61">
        <f t="shared" si="169"/>
        <v>0</v>
      </c>
      <c r="JK72" s="61">
        <f t="shared" ca="1" si="108"/>
        <v>4.0000138888888941</v>
      </c>
      <c r="JL72" s="62">
        <f t="shared" ca="1" si="86"/>
        <v>34</v>
      </c>
    </row>
    <row r="73" spans="1:272">
      <c r="A73" s="59" t="s">
        <v>152</v>
      </c>
      <c r="B73" s="59"/>
      <c r="D73" s="30"/>
      <c r="E73" s="60">
        <f>IF(ISNA(VLOOKUP(C73,[1]Settings!$B$6:$D$45,IF(H$4="Y",2,3),FALSE)+D73*IF(H$4="Y",[1]Settings!$C$5,[1]Settings!$D$5)),0, VLOOKUP(C73,[1]Settings!$B$6:$D$45,IF(H$4="Y",2,3),FALSE)+D73*IF(H$4="Y",[1]Settings!$C$5,[1]Settings!$D$5))</f>
        <v>0</v>
      </c>
      <c r="F73" s="61">
        <f t="shared" si="0"/>
        <v>0</v>
      </c>
      <c r="G73" s="61">
        <f t="shared" si="1"/>
        <v>1.3698630136986302E-5</v>
      </c>
      <c r="H73" s="62">
        <f t="shared" si="2"/>
        <v>68</v>
      </c>
      <c r="I73" s="63" t="str">
        <f t="shared" si="3"/>
        <v/>
      </c>
      <c r="J73" s="64">
        <f ca="1">VLOOKUP(OFFSET(J73,0,-2),[1]Settings!$F$8:$G$27,2)</f>
        <v>0</v>
      </c>
      <c r="L73" s="30"/>
      <c r="M73" s="60">
        <f>IF(ISNA(VLOOKUP(K73,[1]Settings!$B$6:$D$45,IF(P$4="Y",2,3),FALSE)+L73*IF(P$4="Y",[1]Settings!$C$5,[1]Settings!$D$5)),0, VLOOKUP(K73,[1]Settings!$B$6:$D$45,IF(P$4="Y",2,3),FALSE)+L73*IF(P$4="Y",[1]Settings!$C$5,[1]Settings!$D$5))</f>
        <v>0</v>
      </c>
      <c r="N73" s="61">
        <f t="shared" si="4"/>
        <v>0</v>
      </c>
      <c r="O73" s="61">
        <f t="shared" ca="1" si="5"/>
        <v>1.3698630136986302E-5</v>
      </c>
      <c r="P73" s="62">
        <f t="shared" ca="1" si="6"/>
        <v>68</v>
      </c>
      <c r="Q73" s="63" t="str">
        <f t="shared" si="7"/>
        <v/>
      </c>
      <c r="R73" s="64">
        <f ca="1">VLOOKUP(OFFSET(R73,0,-2),[1]Settings!$F$8:$G$27,2)</f>
        <v>0</v>
      </c>
      <c r="T73" s="30"/>
      <c r="U73" s="60">
        <f>IF(ISNA(VLOOKUP(S73,[1]Settings!$B$6:$D$45,IF(X$4="Y",2,3),FALSE)+T73*IF(X$4="Y",[1]Settings!$C$5,[1]Settings!$D$5)),0, VLOOKUP(S73,[1]Settings!$B$6:$D$45,IF(X$4="Y",2,3),FALSE)+T73*IF(X$4="Y",[1]Settings!$C$5,[1]Settings!$D$5))</f>
        <v>0</v>
      </c>
      <c r="V73" s="61">
        <f t="shared" si="8"/>
        <v>0</v>
      </c>
      <c r="W73" s="61">
        <f t="shared" ca="1" si="9"/>
        <v>1.3698630136986302E-5</v>
      </c>
      <c r="X73" s="62">
        <f t="shared" ca="1" si="10"/>
        <v>69</v>
      </c>
      <c r="Y73" s="63" t="str">
        <f t="shared" si="11"/>
        <v/>
      </c>
      <c r="Z73" s="64">
        <f ca="1">VLOOKUP(OFFSET(Z73,0,-2),[1]Settings!$F$8:$G$27,2)</f>
        <v>0</v>
      </c>
      <c r="AB73" s="30"/>
      <c r="AC73" s="60">
        <f>IF(ISNA(VLOOKUP(AA73,[1]Settings!$B$6:$D$45,IF(AF$4="Y",2,3),FALSE)+AB73*IF(AF$4="Y",[1]Settings!$C$5,[1]Settings!$D$5)),0, VLOOKUP(AA73,[1]Settings!$B$6:$D$45,IF(AF$4="Y",2,3),FALSE)+AB73*IF(AF$4="Y",[1]Settings!$C$5,[1]Settings!$D$5))</f>
        <v>0</v>
      </c>
      <c r="AD73" s="61">
        <f t="shared" si="12"/>
        <v>0</v>
      </c>
      <c r="AE73" s="61">
        <f t="shared" ca="1" si="13"/>
        <v>1.3698630136986302E-5</v>
      </c>
      <c r="AF73" s="62">
        <f t="shared" ca="1" si="14"/>
        <v>69</v>
      </c>
      <c r="AG73" s="63" t="str">
        <f t="shared" si="15"/>
        <v/>
      </c>
      <c r="AH73" s="64">
        <f ca="1">VLOOKUP(OFFSET(AH73,0,-2),[1]Settings!$F$8:$G$27,2)</f>
        <v>0</v>
      </c>
      <c r="AJ73" s="30"/>
      <c r="AK73" s="60">
        <f>IF(ISNA(VLOOKUP(AI73,[1]Settings!$B$6:$D$45,IF(AN$4="Y",2,3),FALSE)+AJ73*IF(AN$4="Y",[1]Settings!$C$5,[1]Settings!$D$5)),0, VLOOKUP(AI73,[1]Settings!$B$6:$D$45,IF(AN$4="Y",2,3),FALSE)+AJ73*IF(AN$4="Y",[1]Settings!$C$5,[1]Settings!$D$5))</f>
        <v>0</v>
      </c>
      <c r="AL73" s="61">
        <f t="shared" si="16"/>
        <v>0</v>
      </c>
      <c r="AM73" s="61">
        <f t="shared" ca="1" si="17"/>
        <v>1.3698630136986302E-5</v>
      </c>
      <c r="AN73" s="62">
        <f t="shared" ca="1" si="18"/>
        <v>69</v>
      </c>
      <c r="AO73" s="63" t="str">
        <f t="shared" si="19"/>
        <v/>
      </c>
      <c r="AP73" s="64">
        <f ca="1">VLOOKUP(OFFSET(AP73,0,-2),[1]Settings!$F$8:$G$27,2)</f>
        <v>0</v>
      </c>
      <c r="AR73" s="30"/>
      <c r="AS73" s="60">
        <f>IF(ISNA(VLOOKUP(AQ73,[1]Settings!$B$6:$D$45,IF(AV$4="Y",2,3),FALSE)+AR73*IF(AV$4="Y",[1]Settings!$C$5,[1]Settings!$D$5)),0, VLOOKUP(AQ73,[1]Settings!$B$6:$D$45,IF(AV$4="Y",2,3),FALSE)+AR73*IF(AV$4="Y",[1]Settings!$C$5,[1]Settings!$D$5))</f>
        <v>0</v>
      </c>
      <c r="AT73" s="61">
        <f t="shared" si="20"/>
        <v>0</v>
      </c>
      <c r="AU73" s="61">
        <f t="shared" ca="1" si="21"/>
        <v>1.3698630136986302E-5</v>
      </c>
      <c r="AV73" s="62">
        <f t="shared" ca="1" si="22"/>
        <v>69</v>
      </c>
      <c r="AW73" s="63" t="str">
        <f t="shared" si="23"/>
        <v/>
      </c>
      <c r="AX73" s="64">
        <f ca="1">VLOOKUP(OFFSET(AX73,0,-2),[1]Settings!$F$8:$G$27,2)</f>
        <v>0</v>
      </c>
      <c r="AZ73" s="30"/>
      <c r="BA73" s="60">
        <f>IF(ISNA(VLOOKUP(AY73,[1]Settings!$B$6:$D$45,IF(BD$4="Y",2,3),FALSE)+AZ73*IF(BD$4="Y",[1]Settings!$C$5,[1]Settings!$D$5)),0, VLOOKUP(AY73,[1]Settings!$B$6:$D$45,IF(BD$4="Y",2,3),FALSE)+AZ73*IF(BD$4="Y",[1]Settings!$C$5,[1]Settings!$D$5))</f>
        <v>0</v>
      </c>
      <c r="BB73" s="61">
        <f t="shared" si="24"/>
        <v>0</v>
      </c>
      <c r="BC73" s="61">
        <f t="shared" ca="1" si="25"/>
        <v>1.3698630136986302E-5</v>
      </c>
      <c r="BD73" s="62">
        <f t="shared" ca="1" si="26"/>
        <v>69</v>
      </c>
      <c r="BE73" s="63" t="str">
        <f t="shared" si="27"/>
        <v/>
      </c>
      <c r="BF73" s="64">
        <f ca="1">VLOOKUP(OFFSET(BF73,0,-2),[1]Settings!$F$8:$G$27,2)</f>
        <v>0</v>
      </c>
      <c r="BH73" s="30"/>
      <c r="BI73" s="60">
        <f>IF(ISNA(VLOOKUP(BG73,[1]Settings!$B$6:$D$45,IF(BL$4="Y",2,3),FALSE)+BH73*IF(BL$4="Y",[1]Settings!$C$5,[1]Settings!$D$5)),0, VLOOKUP(BG73,[1]Settings!$B$6:$D$45,IF(BL$4="Y",2,3),FALSE)+BH73*IF(BL$4="Y",[1]Settings!$C$5,[1]Settings!$D$5))</f>
        <v>0</v>
      </c>
      <c r="BJ73" s="61">
        <f t="shared" si="28"/>
        <v>0</v>
      </c>
      <c r="BK73" s="61">
        <f t="shared" ca="1" si="29"/>
        <v>1.3698630136986302E-5</v>
      </c>
      <c r="BL73" s="62">
        <f t="shared" ca="1" si="30"/>
        <v>70</v>
      </c>
      <c r="BM73" s="63" t="str">
        <f t="shared" si="31"/>
        <v>+</v>
      </c>
      <c r="BN73" s="64">
        <f ca="1">VLOOKUP(OFFSET(BN73,0,-2),[1]Settings!$F$8:$G$27,2)</f>
        <v>0</v>
      </c>
      <c r="BO73" s="29">
        <v>2</v>
      </c>
      <c r="BP73" s="30"/>
      <c r="BQ73" s="60">
        <f>IF(ISNA(VLOOKUP(BO73,[1]Settings!$B$6:$D$45,IF(BT$4="Y",2,3),FALSE)+BP73*IF(BT$4="Y",[1]Settings!$C$5,[1]Settings!$D$5)),0, VLOOKUP(BO73,[1]Settings!$B$6:$D$45,IF(BT$4="Y",2,3),FALSE)+BP73*IF(BT$4="Y",[1]Settings!$C$5,[1]Settings!$D$5))</f>
        <v>25</v>
      </c>
      <c r="BR73" s="61">
        <f t="shared" si="32"/>
        <v>2</v>
      </c>
      <c r="BS73" s="61">
        <f t="shared" ca="1" si="33"/>
        <v>2.0000136986301369</v>
      </c>
      <c r="BT73" s="62">
        <f t="shared" ca="1" si="34"/>
        <v>24</v>
      </c>
      <c r="BU73" s="63" t="str">
        <f t="shared" si="35"/>
        <v/>
      </c>
      <c r="BV73" s="64">
        <f ca="1">VLOOKUP(OFFSET(BV73,0,-2),[1]Settings!$F$8:$G$27,2)</f>
        <v>0</v>
      </c>
      <c r="BX73" s="30"/>
      <c r="BY73" s="60">
        <f>IF(ISNA(VLOOKUP(BW73,[1]Settings!$B$6:$D$45,IF(CB$4="Y",2,3),FALSE)+BX73*IF(CB$4="Y",[1]Settings!$C$5,[1]Settings!$D$5)),0, VLOOKUP(BW73,[1]Settings!$B$6:$D$45,IF(CB$4="Y",2,3),FALSE)+BX73*IF(CB$4="Y",[1]Settings!$C$5,[1]Settings!$D$5))</f>
        <v>0</v>
      </c>
      <c r="BZ73" s="61">
        <f t="shared" si="36"/>
        <v>0</v>
      </c>
      <c r="CA73" s="61">
        <f t="shared" ca="1" si="37"/>
        <v>2.0000136986301369</v>
      </c>
      <c r="CB73" s="62">
        <f t="shared" ca="1" si="38"/>
        <v>29</v>
      </c>
      <c r="CC73" s="63" t="str">
        <f t="shared" si="39"/>
        <v/>
      </c>
      <c r="CD73" s="64">
        <f ca="1">VLOOKUP(OFFSET(CD73,0,-2),[1]Settings!$F$8:$G$27,2)</f>
        <v>0</v>
      </c>
      <c r="CF73" s="30"/>
      <c r="CG73" s="60">
        <f>IF(ISNA(VLOOKUP(CE73,[1]Settings!$B$6:$D$45,IF(CJ$4="Y",2,3),FALSE)+CF73*IF(CJ$4="Y",[1]Settings!$C$5,[1]Settings!$D$5)),0, VLOOKUP(CE73,[1]Settings!$B$6:$D$45,IF(CJ$4="Y",2,3),FALSE)+CF73*IF(CJ$4="Y",[1]Settings!$C$5,[1]Settings!$D$5))</f>
        <v>0</v>
      </c>
      <c r="CH73" s="61">
        <f t="shared" si="40"/>
        <v>0</v>
      </c>
      <c r="CI73" s="61">
        <f t="shared" ca="1" si="41"/>
        <v>2.0000136986301369</v>
      </c>
      <c r="CJ73" s="65">
        <f t="shared" ca="1" si="42"/>
        <v>35</v>
      </c>
      <c r="CK73" s="66" t="str">
        <f t="shared" si="131"/>
        <v/>
      </c>
      <c r="CL73" s="64">
        <f ca="1">VLOOKUP(OFFSET(CL73,0,-2),[1]Settings!$J$8:$K$27,2)</f>
        <v>0</v>
      </c>
      <c r="CN73" s="30"/>
      <c r="CO73" s="60">
        <f>IF(ISNA(VLOOKUP(CM73,[1]Settings!$B$6:$D$45,IF(CR$4="Y",2,3),FALSE)+CN73*IF(CR$4="Y",[1]Settings!$C$5,[1]Settings!$D$5)),0, VLOOKUP(CM73,[1]Settings!$B$6:$D$45,IF(CR$4="Y",2,3),FALSE)+CN73*IF(CR$4="Y",[1]Settings!$C$5,[1]Settings!$D$5))</f>
        <v>0</v>
      </c>
      <c r="CP73" s="61">
        <f t="shared" ca="1" si="43"/>
        <v>0</v>
      </c>
      <c r="CQ73" s="61">
        <f t="shared" ca="1" si="44"/>
        <v>2.0000136986301369</v>
      </c>
      <c r="CR73" s="65">
        <f t="shared" ca="1" si="45"/>
        <v>36</v>
      </c>
      <c r="CS73" s="63" t="str">
        <f>IF(CU73&gt;0,"+","")</f>
        <v/>
      </c>
      <c r="CT73" s="64">
        <f ca="1">VLOOKUP(OFFSET(CT73,0,-2),[1]Settings!$J$8:$K$27,2)</f>
        <v>0</v>
      </c>
      <c r="CU73" s="29"/>
      <c r="CV73" s="30"/>
      <c r="CW73" s="60">
        <f>IF(ISNA(VLOOKUP(CU73,[1]Settings!$B$6:$D$45,IF(CZ$4="Y",2,3),FALSE)+CV73*IF(CZ$4="Y",[1]Settings!$C$5,[1]Settings!$D$5)),0, VLOOKUP(CU73,[1]Settings!$B$6:$D$45,IF(CZ$4="Y",2,3),FALSE)+CV73*IF(CZ$4="Y",[1]Settings!$C$5,[1]Settings!$D$5))</f>
        <v>0</v>
      </c>
      <c r="CX73" s="61">
        <f t="shared" ca="1" si="46"/>
        <v>0</v>
      </c>
      <c r="CY73" s="61">
        <f t="shared" ca="1" si="47"/>
        <v>2.0000136986301369</v>
      </c>
      <c r="CZ73" s="62">
        <f t="shared" ca="1" si="48"/>
        <v>41</v>
      </c>
      <c r="DA73" s="63" t="str">
        <f>IF(DC73&gt;0,"+","")</f>
        <v/>
      </c>
      <c r="DB73" s="64">
        <f ca="1">VLOOKUP(OFFSET(DB73,0,-2),[1]Settings!$J$8:$K$27,2)</f>
        <v>0</v>
      </c>
      <c r="DC73" s="29"/>
      <c r="DD73" s="30"/>
      <c r="DE73" s="60">
        <f>IF(ISNA(VLOOKUP(DC73,[1]Settings!$B$6:$D$45,IF(DH$4="Y",2,3),FALSE)+DD73*IF(DH$4="Y",[1]Settings!$C$5,[1]Settings!$D$5)),0, VLOOKUP(DC73,[1]Settings!$B$6:$D$45,IF(DH$4="Y",2,3),FALSE)+DD73*IF(DH$4="Y",[1]Settings!$C$5,[1]Settings!$D$5))</f>
        <v>0</v>
      </c>
      <c r="DF73" s="61">
        <f t="shared" ca="1" si="49"/>
        <v>0</v>
      </c>
      <c r="DG73" s="61">
        <f t="shared" ca="1" si="50"/>
        <v>2.0000136986301369</v>
      </c>
      <c r="DH73" s="62">
        <f t="shared" ca="1" si="51"/>
        <v>41</v>
      </c>
      <c r="DI73" s="63" t="str">
        <f>IF(DK73&gt;0,"+","")</f>
        <v/>
      </c>
      <c r="DJ73" s="64">
        <f ca="1">VLOOKUP(OFFSET(DJ73,0,-2),[1]Settings!$J$8:$K$27,2)</f>
        <v>0</v>
      </c>
      <c r="DK73" s="29"/>
      <c r="DL73" s="30"/>
      <c r="DM73" s="60">
        <f>IF(ISNA(VLOOKUP(DK73,[1]Settings!$B$6:$D$45,IF(DP$4="Y",2,3),FALSE)+DL73*IF(DP$4="Y",[1]Settings!$C$5,[1]Settings!$D$5)),0, VLOOKUP(DK73,[1]Settings!$B$6:$D$45,IF(DP$4="Y",2,3),FALSE)+DL73*IF(DP$4="Y",[1]Settings!$C$5,[1]Settings!$D$5))</f>
        <v>0</v>
      </c>
      <c r="DN73" s="61">
        <f t="shared" ca="1" si="52"/>
        <v>0</v>
      </c>
      <c r="DO73" s="61">
        <f t="shared" ca="1" si="53"/>
        <v>1.3698630136893541E-5</v>
      </c>
      <c r="DP73" s="62">
        <f t="shared" ca="1" si="54"/>
        <v>73</v>
      </c>
      <c r="DQ73" s="63" t="str">
        <f>IF(DS73&gt;0,"+","")</f>
        <v/>
      </c>
      <c r="DR73" s="64">
        <f ca="1">VLOOKUP(OFFSET(DR73,0,-2),[1]Settings!$J$8:$K$27,2)</f>
        <v>0</v>
      </c>
      <c r="DS73" s="29"/>
      <c r="DT73" s="30"/>
      <c r="DU73" s="60">
        <f>IF(ISNA(VLOOKUP(DS73,[1]Settings!$B$6:$D$45,IF(DX$4="Y",2,3),FALSE)+DT73*IF(DX$4="Y",[1]Settings!$C$5,[1]Settings!$D$5)),0, VLOOKUP(DS73,[1]Settings!$B$6:$D$45,IF(DX$4="Y",2,3),FALSE)+DT73*IF(DX$4="Y",[1]Settings!$C$5,[1]Settings!$D$5))</f>
        <v>0</v>
      </c>
      <c r="DV73" s="61">
        <f t="shared" ca="1" si="55"/>
        <v>0</v>
      </c>
      <c r="DW73" s="61">
        <f t="shared" ca="1" si="87"/>
        <v>1.3698630136893541E-5</v>
      </c>
      <c r="DX73" s="62">
        <f t="shared" ca="1" si="56"/>
        <v>73</v>
      </c>
      <c r="DY73" s="63" t="str">
        <f>IF(EA73&gt;0,"+","")</f>
        <v/>
      </c>
      <c r="DZ73" s="64">
        <f ca="1">VLOOKUP(OFFSET(DZ73,0,-2),[1]Settings!$J$8:$K$27,2)</f>
        <v>0</v>
      </c>
      <c r="EA73" s="29"/>
      <c r="EB73" s="30"/>
      <c r="EC73" s="60">
        <f>IF(ISNA(VLOOKUP(EA73,[1]Settings!$B$6:$D$45,IF(EF$4="Y",2,3),FALSE)+EB73*IF(EF$4="Y",[1]Settings!$C$5,[1]Settings!$D$5)),0, VLOOKUP(EA73,[1]Settings!$B$6:$D$45,IF(EF$4="Y",2,3),FALSE)+EB73*IF(EF$4="Y",[1]Settings!$C$5,[1]Settings!$D$5))</f>
        <v>0</v>
      </c>
      <c r="ED73" s="61">
        <f t="shared" ca="1" si="88"/>
        <v>0</v>
      </c>
      <c r="EE73" s="61">
        <f t="shared" ca="1" si="57"/>
        <v>1.3698630136893541E-5</v>
      </c>
      <c r="EF73" s="65">
        <f t="shared" ca="1" si="58"/>
        <v>70</v>
      </c>
      <c r="EG73" s="66" t="str">
        <f>IF(EI73&gt;0,"+","")</f>
        <v/>
      </c>
      <c r="EH73" s="64">
        <f ca="1">VLOOKUP(OFFSET(EH73,0,-2),[1]Settings!$J$8:$K$27,2)</f>
        <v>0</v>
      </c>
      <c r="EI73" s="29"/>
      <c r="EJ73" s="30"/>
      <c r="EK73" s="60">
        <f>IF(ISNA(VLOOKUP(EI73,[1]Settings!$B$6:$D$45,IF(EN$4="Y",2,3),FALSE)+EJ73*IF(EN$4="Y",[1]Settings!$C$5,[1]Settings!$D$5)),0, VLOOKUP(EI73,[1]Settings!$B$6:$D$45,IF(EN$4="Y",2,3),FALSE)+EJ73*IF(EN$4="Y",[1]Settings!$C$5,[1]Settings!$D$5))</f>
        <v>0</v>
      </c>
      <c r="EL73" s="61">
        <f t="shared" ca="1" si="89"/>
        <v>0</v>
      </c>
      <c r="EM73" s="61">
        <f t="shared" ca="1" si="115"/>
        <v>1.3698630136893541E-5</v>
      </c>
      <c r="EN73" s="65">
        <f t="shared" ca="1" si="59"/>
        <v>70</v>
      </c>
      <c r="EO73" s="63" t="str">
        <f>IF(EQ73&gt;0,"+","")</f>
        <v/>
      </c>
      <c r="EP73" s="64">
        <f ca="1">VLOOKUP(OFFSET(EP73,0,-2),[1]Settings!$J$8:$K$27,2)</f>
        <v>0</v>
      </c>
      <c r="EQ73" s="29"/>
      <c r="ER73" s="30"/>
      <c r="ES73" s="60">
        <f>IF(ISNA(VLOOKUP(EQ73,[1]Settings!$B$6:$D$45,IF(EV$4="Y",2,3),FALSE)+ER73*IF(EV$4="Y",[1]Settings!$C$5,[1]Settings!$D$5)),0, VLOOKUP(EQ73,[1]Settings!$B$6:$D$45,IF(EV$4="Y",2,3),FALSE)+ER73*IF(EV$4="Y",[1]Settings!$C$5,[1]Settings!$D$5))</f>
        <v>0</v>
      </c>
      <c r="ET73" s="61">
        <f t="shared" ca="1" si="170"/>
        <v>0</v>
      </c>
      <c r="EU73" s="61">
        <f t="shared" ca="1" si="90"/>
        <v>1.3698630136893541E-5</v>
      </c>
      <c r="EV73" s="62">
        <f t="shared" ca="1" si="61"/>
        <v>70</v>
      </c>
      <c r="EW73" s="63" t="str">
        <f>IF(EY73&gt;0,"+","")</f>
        <v/>
      </c>
      <c r="EX73" s="64">
        <f ca="1">VLOOKUP(OFFSET(EX73,0,-2),[1]Settings!$J$8:$K$27,2)</f>
        <v>0</v>
      </c>
      <c r="EY73" s="29"/>
      <c r="EZ73" s="30"/>
      <c r="FA73" s="60">
        <f>IF(ISNA(VLOOKUP(EY73,[1]Settings!$B$6:$D$45,IF(FD$4="Y",2,3),FALSE)+EZ73*IF(FD$4="Y",[1]Settings!$C$5,[1]Settings!$D$5)),0, VLOOKUP(EY73,[1]Settings!$B$6:$D$45,IF(FD$4="Y",2,3),FALSE)+EZ73*IF(FD$4="Y",[1]Settings!$C$5,[1]Settings!$D$5))</f>
        <v>0</v>
      </c>
      <c r="FB73" s="61">
        <f t="shared" ca="1" si="171"/>
        <v>0</v>
      </c>
      <c r="FC73" s="61">
        <f t="shared" ca="1" si="167"/>
        <v>1.3698630136893541E-5</v>
      </c>
      <c r="FD73" s="62">
        <f t="shared" ca="1" si="63"/>
        <v>70</v>
      </c>
      <c r="FE73" s="63" t="str">
        <f>IF(FG73&gt;0,"+","")</f>
        <v/>
      </c>
      <c r="FF73" s="64">
        <f ca="1">VLOOKUP(OFFSET(FF73,0,-2),[1]Settings!$J$8:$K$27,2)</f>
        <v>0</v>
      </c>
      <c r="FG73" s="29"/>
      <c r="FH73" s="30"/>
      <c r="FI73" s="60">
        <f>IF(ISNA(VLOOKUP(FG73,[1]Settings!$B$6:$D$45,IF(FL$4="Y",2,3),FALSE)+FH73*IF(FL$4="Y",[1]Settings!$C$5,[1]Settings!$D$5)),0, VLOOKUP(FG73,[1]Settings!$B$6:$D$45,IF(FL$4="Y",2,3),FALSE)+FH73*IF(FL$4="Y",[1]Settings!$C$5,[1]Settings!$D$5))</f>
        <v>0</v>
      </c>
      <c r="FJ73" s="61">
        <f t="shared" ca="1" si="117"/>
        <v>0</v>
      </c>
      <c r="FK73" s="61">
        <f t="shared" ca="1" si="116"/>
        <v>1.3698630136893541E-5</v>
      </c>
      <c r="FL73" s="62">
        <f t="shared" ca="1" si="64"/>
        <v>70</v>
      </c>
      <c r="FM73" s="66" t="str">
        <f>IF(FO73&gt;0,"+","")</f>
        <v/>
      </c>
      <c r="FN73" s="64">
        <f ca="1">VLOOKUP(OFFSET(FN73,0,-2),[1]Settings!$J$8:$K$27,2)</f>
        <v>0</v>
      </c>
      <c r="FO73" s="29"/>
      <c r="FP73" s="30"/>
      <c r="FQ73" s="60">
        <f>IF(ISNA(VLOOKUP(FO73,[1]Settings!$B$6:$D$45,IF(FT$4="Y",2,3),FALSE)+FP73*IF(FT$4="Y",[1]Settings!$C$5,[1]Settings!$D$5)),0, VLOOKUP(FO73,[1]Settings!$B$6:$D$45,IF(FT$4="Y",2,3),FALSE)+FP73*IF(FT$4="Y",[1]Settings!$C$5,[1]Settings!$D$5))</f>
        <v>0</v>
      </c>
      <c r="FR73" s="61">
        <f t="shared" ca="1" si="65"/>
        <v>0</v>
      </c>
      <c r="FS73" s="61">
        <f t="shared" ca="1" si="92"/>
        <v>1.3698630136893541E-5</v>
      </c>
      <c r="FT73" s="62">
        <f t="shared" ca="1" si="66"/>
        <v>71</v>
      </c>
      <c r="FU73" s="67"/>
      <c r="FV73" s="64"/>
      <c r="FW73" s="29"/>
      <c r="FX73" s="30"/>
      <c r="FY73" s="60">
        <f>IF(ISNA(VLOOKUP(FW73,[1]Settings!$B$6:$D$45,IF(GB$4="Y",2,3),FALSE)+FX73*IF(GB$4="Y",[1]Settings!$C$5,[1]Settings!$D$5)),0, VLOOKUP(FW73,[1]Settings!$B$6:$D$45,IF(GB$4="Y",2,3),FALSE)+FX73*IF(GB$4="Y",[1]Settings!$C$5,[1]Settings!$D$5))</f>
        <v>0</v>
      </c>
      <c r="FZ73" s="61">
        <f t="shared" si="93"/>
        <v>0</v>
      </c>
      <c r="GA73" s="61">
        <f t="shared" ca="1" si="94"/>
        <v>1.3698630136893541E-5</v>
      </c>
      <c r="GB73" s="62">
        <f t="shared" ca="1" si="67"/>
        <v>71</v>
      </c>
      <c r="GC73" s="67"/>
      <c r="GD73" s="64"/>
      <c r="GE73" s="29"/>
      <c r="GF73" s="30"/>
      <c r="GG73" s="60">
        <f>IF(ISNA(VLOOKUP(GE73,[1]Settings!$B$6:$D$45,IF(GJ$4="Y",2,3),FALSE)+GF73*IF(GJ$4="Y",[1]Settings!$C$5,[1]Settings!$D$5)),0, VLOOKUP(GE73,[1]Settings!$B$6:$D$45,IF(GJ$4="Y",2,3),FALSE)+GF73*IF(GJ$4="Y",[1]Settings!$C$5,[1]Settings!$D$5))</f>
        <v>0</v>
      </c>
      <c r="GH73" s="61">
        <f t="shared" si="95"/>
        <v>0</v>
      </c>
      <c r="GI73" s="61">
        <f t="shared" ca="1" si="96"/>
        <v>1.3698630136893541E-5</v>
      </c>
      <c r="GJ73" s="62">
        <f t="shared" ca="1" si="68"/>
        <v>71</v>
      </c>
      <c r="GK73" s="67"/>
      <c r="GL73" s="64"/>
      <c r="GM73" s="29"/>
      <c r="GN73" s="30"/>
      <c r="GO73" s="60">
        <f>IF(ISNA(VLOOKUP(GM73,[1]Settings!$B$6:$D$45,IF(GR$4="Y",2,3),FALSE)+GN73*IF(GR$4="Y",[1]Settings!$C$5,[1]Settings!$D$5)),0, VLOOKUP(GM73,[1]Settings!$B$6:$D$45,IF(GR$4="Y",2,3),FALSE)+GN73*IF(GR$4="Y",[1]Settings!$C$5,[1]Settings!$D$5))</f>
        <v>0</v>
      </c>
      <c r="GP73" s="61">
        <f t="shared" si="123"/>
        <v>0</v>
      </c>
      <c r="GQ73" s="61">
        <f t="shared" ca="1" si="98"/>
        <v>1.3698630136893541E-5</v>
      </c>
      <c r="GR73" s="62">
        <f t="shared" ca="1" si="69"/>
        <v>71</v>
      </c>
      <c r="GS73" s="67"/>
      <c r="GT73" s="64"/>
      <c r="GU73" s="29"/>
      <c r="GV73" s="30"/>
      <c r="GW73" s="60">
        <f>IF(ISNA(VLOOKUP(GU73,[1]Settings!$B$6:$D$45,IF(GZ$4="Y",2,3),FALSE)+GV73*IF(GZ$4="Y",[1]Settings!$C$5,[1]Settings!$D$5)),0, VLOOKUP(GU73,[1]Settings!$B$6:$D$45,IF(GZ$4="Y",2,3),FALSE)+GV73*IF(GZ$4="Y",[1]Settings!$C$5,[1]Settings!$D$5))</f>
        <v>0</v>
      </c>
      <c r="GX73" s="61">
        <f t="shared" si="132"/>
        <v>0</v>
      </c>
      <c r="GY73" s="61">
        <f t="shared" ca="1" si="100"/>
        <v>1.3698630136893541E-5</v>
      </c>
      <c r="GZ73" s="65">
        <f t="shared" ca="1" si="70"/>
        <v>73</v>
      </c>
      <c r="HA73" s="66"/>
      <c r="HB73" s="64"/>
      <c r="HC73" s="29"/>
      <c r="HD73" s="30"/>
      <c r="HE73" s="60">
        <f>IF(ISNA(VLOOKUP(HC73,[1]Settings!$B$6:$D$45,IF(HH$4="Y",2,3),FALSE)+HD73*IF(HH$4="Y",[1]Settings!$C$5,[1]Settings!$D$5)),0, VLOOKUP(HC73,[1]Settings!$B$6:$D$45,IF(HH$4="Y",2,3),FALSE)+HD73*IF(HH$4="Y",[1]Settings!$C$5,[1]Settings!$D$5))</f>
        <v>0</v>
      </c>
      <c r="HF73" s="61">
        <f t="shared" si="71"/>
        <v>0</v>
      </c>
      <c r="HG73" s="61">
        <f t="shared" ca="1" si="101"/>
        <v>1.3698630136893541E-5</v>
      </c>
      <c r="HH73" s="62">
        <f t="shared" ca="1" si="72"/>
        <v>72</v>
      </c>
      <c r="HI73" s="67"/>
      <c r="HJ73" s="64"/>
      <c r="HK73" s="29"/>
      <c r="HL73" s="30"/>
      <c r="HM73" s="60">
        <f>IF(ISNA(VLOOKUP(HK73,[1]Settings!$B$6:$D$45,IF(HP$4="Y",2,3),FALSE)+HL73*IF(HP$4="Y",[1]Settings!$C$5,[1]Settings!$D$5)),0, VLOOKUP(HK73,[1]Settings!$B$6:$D$45,IF(HP$4="Y",2,3),FALSE)+HL73*IF(HP$4="Y",[1]Settings!$C$5,[1]Settings!$D$5))</f>
        <v>0</v>
      </c>
      <c r="HN73" s="61">
        <f t="shared" si="73"/>
        <v>0</v>
      </c>
      <c r="HO73" s="61">
        <f t="shared" ca="1" si="102"/>
        <v>1.3698630136893541E-5</v>
      </c>
      <c r="HP73" s="62">
        <f t="shared" ca="1" si="74"/>
        <v>72</v>
      </c>
      <c r="HQ73" s="67"/>
      <c r="HR73" s="64"/>
      <c r="HS73" s="29"/>
      <c r="HT73" s="30"/>
      <c r="HU73" s="60">
        <f>IF(ISNA(VLOOKUP(HS73,[1]Settings!$B$6:$D$45,IF(HX$4="Y",2,3),FALSE)+HT73*IF(HX$4="Y",[1]Settings!$C$5,[1]Settings!$D$5)),0, VLOOKUP(HS73,[1]Settings!$B$6:$D$45,IF(HX$4="Y",2,3),FALSE)+HT73*IF(HX$4="Y",[1]Settings!$C$5,[1]Settings!$D$5))</f>
        <v>0</v>
      </c>
      <c r="HV73" s="61">
        <f t="shared" si="75"/>
        <v>0</v>
      </c>
      <c r="HW73" s="61">
        <f t="shared" ca="1" si="103"/>
        <v>1.3698630136893541E-5</v>
      </c>
      <c r="HX73" s="62">
        <f t="shared" ca="1" si="76"/>
        <v>73</v>
      </c>
      <c r="HY73" s="67"/>
      <c r="HZ73" s="64"/>
      <c r="IA73" s="29"/>
      <c r="IB73" s="30"/>
      <c r="IC73" s="60">
        <f>IF(ISNA(VLOOKUP(IA73,[1]Settings!$B$6:$D$45,IF(IF$4="Y",2,3),FALSE)+IB73*IF(IF$4="Y",[1]Settings!$C$5,[1]Settings!$D$5)),0, VLOOKUP(IA73,[1]Settings!$B$6:$D$45,IF(IF$4="Y",2,3),FALSE)+IB73*IF(IF$4="Y",[1]Settings!$C$5,[1]Settings!$D$5))</f>
        <v>0</v>
      </c>
      <c r="ID73" s="61">
        <f t="shared" si="128"/>
        <v>0</v>
      </c>
      <c r="IE73" s="61">
        <f t="shared" ca="1" si="104"/>
        <v>1.3698630136893541E-5</v>
      </c>
      <c r="IF73" s="62">
        <f t="shared" ca="1" si="78"/>
        <v>72</v>
      </c>
      <c r="IG73" s="66"/>
      <c r="IH73" s="64"/>
      <c r="II73" s="29"/>
      <c r="IJ73" s="30"/>
      <c r="IK73" s="60">
        <f>IF(ISNA(VLOOKUP(II73,[1]Settings!$B$6:$D$45,IF(IN$4="Y",2,3),FALSE)+IJ73*IF(IN$4="Y",[1]Settings!$C$5,[1]Settings!$D$5)),0, VLOOKUP(II73,[1]Settings!$B$6:$D$45,IF(IN$4="Y",2,3),FALSE)+IJ73*IF(IN$4="Y",[1]Settings!$C$5,[1]Settings!$D$5))</f>
        <v>0</v>
      </c>
      <c r="IL73" s="61">
        <f t="shared" si="125"/>
        <v>0</v>
      </c>
      <c r="IM73" s="61">
        <f t="shared" ca="1" si="105"/>
        <v>1.3698630136893541E-5</v>
      </c>
      <c r="IN73" s="62">
        <f t="shared" ca="1" si="80"/>
        <v>73</v>
      </c>
      <c r="IO73" s="67"/>
      <c r="IP73" s="64"/>
      <c r="IQ73" s="29"/>
      <c r="IR73" s="30"/>
      <c r="IS73" s="60">
        <f>IF(ISNA(VLOOKUP(IQ73,[1]Settings!$B$6:$D$45,IF(IV$4="Y",2,3),FALSE)+IR73*IF(IV$4="Y",[1]Settings!$C$5,[1]Settings!$D$5)),0, VLOOKUP(IQ73,[1]Settings!$B$6:$D$45,IF(IV$4="Y",2,3),FALSE)+IR73*IF(IV$4="Y",[1]Settings!$C$5,[1]Settings!$D$5))</f>
        <v>0</v>
      </c>
      <c r="IT73" s="61">
        <f t="shared" si="81"/>
        <v>0</v>
      </c>
      <c r="IU73" s="61">
        <f t="shared" ca="1" si="106"/>
        <v>1.3698630136893541E-5</v>
      </c>
      <c r="IV73" s="62">
        <f t="shared" ca="1" si="82"/>
        <v>73</v>
      </c>
      <c r="IW73" s="67"/>
      <c r="IX73" s="64"/>
      <c r="IY73" s="29"/>
      <c r="IZ73" s="30"/>
      <c r="JA73" s="60">
        <f>IF(ISNA(VLOOKUP(IY73,[1]Settings!$B$6:$D$45,IF(JD$4="Y",2,3),FALSE)+IZ73*IF(JD$4="Y",[1]Settings!$C$5,[1]Settings!$D$5)),0, VLOOKUP(IY73,[1]Settings!$B$6:$D$45,IF(JD$4="Y",2,3),FALSE)+IZ73*IF(JD$4="Y",[1]Settings!$C$5,[1]Settings!$D$5))</f>
        <v>0</v>
      </c>
      <c r="JB73" s="61">
        <f t="shared" si="168"/>
        <v>0</v>
      </c>
      <c r="JC73" s="61">
        <f t="shared" ca="1" si="107"/>
        <v>1.3698630136893541E-5</v>
      </c>
      <c r="JD73" s="62">
        <f t="shared" ca="1" si="84"/>
        <v>73</v>
      </c>
      <c r="JE73" s="67"/>
      <c r="JF73" s="64"/>
      <c r="JG73" s="29"/>
      <c r="JH73" s="30"/>
      <c r="JI73" s="60">
        <f>IF(ISNA(VLOOKUP(JG73,[1]Settings!$B$6:$D$45,IF(JL$4="Y",2,3),FALSE)+JH73*IF(JL$4="Y",[1]Settings!$C$5,[1]Settings!$D$5)),0, VLOOKUP(JG73,[1]Settings!$B$6:$D$45,IF(JL$4="Y",2,3),FALSE)+JH73*IF(JL$4="Y",[1]Settings!$C$5,[1]Settings!$D$5))</f>
        <v>0</v>
      </c>
      <c r="JJ73" s="61">
        <f t="shared" si="169"/>
        <v>0</v>
      </c>
      <c r="JK73" s="61">
        <f t="shared" ca="1" si="108"/>
        <v>1.3698630136893541E-5</v>
      </c>
      <c r="JL73" s="62">
        <f t="shared" ca="1" si="86"/>
        <v>73</v>
      </c>
    </row>
    <row r="74" spans="1:272">
      <c r="A74" s="59" t="s">
        <v>153</v>
      </c>
      <c r="B74" s="59"/>
      <c r="C74" s="28">
        <v>13</v>
      </c>
      <c r="D74" s="30">
        <v>1</v>
      </c>
      <c r="E74" s="60">
        <f>IF(ISNA(VLOOKUP(C74,[1]Settings!$B$6:$D$45,IF(H$4="Y",2,3),FALSE)+D74*IF(H$4="Y",[1]Settings!$C$5,[1]Settings!$D$5)),0, VLOOKUP(C74,[1]Settings!$B$6:$D$45,IF(H$4="Y",2,3),FALSE)+D74*IF(H$4="Y",[1]Settings!$C$5,[1]Settings!$D$5))</f>
        <v>9</v>
      </c>
      <c r="F74" s="61">
        <f t="shared" si="0"/>
        <v>5.3999999999999995</v>
      </c>
      <c r="G74" s="61">
        <f t="shared" si="1"/>
        <v>5.400013513513513</v>
      </c>
      <c r="H74" s="62">
        <f t="shared" si="2"/>
        <v>13</v>
      </c>
      <c r="I74" s="63" t="str">
        <f t="shared" si="3"/>
        <v/>
      </c>
      <c r="J74" s="64">
        <f ca="1">VLOOKUP(OFFSET(J74,0,-2),[1]Settings!$F$8:$G$27,2)</f>
        <v>0</v>
      </c>
      <c r="L74" s="30"/>
      <c r="M74" s="60">
        <f>IF(ISNA(VLOOKUP(K74,[1]Settings!$B$6:$D$45,IF(P$4="Y",2,3),FALSE)+L74*IF(P$4="Y",[1]Settings!$C$5,[1]Settings!$D$5)),0, VLOOKUP(K74,[1]Settings!$B$6:$D$45,IF(P$4="Y",2,3),FALSE)+L74*IF(P$4="Y",[1]Settings!$C$5,[1]Settings!$D$5))</f>
        <v>0</v>
      </c>
      <c r="N74" s="61">
        <f t="shared" si="4"/>
        <v>0</v>
      </c>
      <c r="O74" s="61">
        <f t="shared" ca="1" si="5"/>
        <v>5.400013513513513</v>
      </c>
      <c r="P74" s="62">
        <f t="shared" ca="1" si="6"/>
        <v>13</v>
      </c>
      <c r="Q74" s="63" t="str">
        <f t="shared" si="7"/>
        <v>+</v>
      </c>
      <c r="R74" s="64">
        <f ca="1">VLOOKUP(OFFSET(R74,0,-2),[1]Settings!$F$8:$G$27,2)</f>
        <v>0</v>
      </c>
      <c r="S74" s="29">
        <v>1</v>
      </c>
      <c r="T74" s="30">
        <v>1</v>
      </c>
      <c r="U74" s="60">
        <f>IF(ISNA(VLOOKUP(S74,[1]Settings!$B$6:$D$45,IF(X$4="Y",2,3),FALSE)+T74*IF(X$4="Y",[1]Settings!$C$5,[1]Settings!$D$5)),0, VLOOKUP(S74,[1]Settings!$B$6:$D$45,IF(X$4="Y",2,3),FALSE)+T74*IF(X$4="Y",[1]Settings!$C$5,[1]Settings!$D$5))</f>
        <v>31</v>
      </c>
      <c r="V74" s="61">
        <f t="shared" si="8"/>
        <v>2.48</v>
      </c>
      <c r="W74" s="61">
        <f t="shared" ca="1" si="9"/>
        <v>7.8800135135135125</v>
      </c>
      <c r="X74" s="62">
        <f t="shared" ca="1" si="10"/>
        <v>8</v>
      </c>
      <c r="Y74" s="63" t="str">
        <f t="shared" si="11"/>
        <v>+</v>
      </c>
      <c r="Z74" s="64">
        <f ca="1">VLOOKUP(OFFSET(Z74,0,-2),[1]Settings!$F$8:$G$27,2)</f>
        <v>0.05</v>
      </c>
      <c r="AA74" s="29">
        <v>2</v>
      </c>
      <c r="AB74" s="30"/>
      <c r="AC74" s="60">
        <f>IF(ISNA(VLOOKUP(AA74,[1]Settings!$B$6:$D$45,IF(AF$4="Y",2,3),FALSE)+AB74*IF(AF$4="Y",[1]Settings!$C$5,[1]Settings!$D$5)),0, VLOOKUP(AA74,[1]Settings!$B$6:$D$45,IF(AF$4="Y",2,3),FALSE)+AB74*IF(AF$4="Y",[1]Settings!$C$5,[1]Settings!$D$5))</f>
        <v>25</v>
      </c>
      <c r="AD74" s="61">
        <f t="shared" si="12"/>
        <v>2.25</v>
      </c>
      <c r="AE74" s="61">
        <f t="shared" ca="1" si="13"/>
        <v>10.130013513513513</v>
      </c>
      <c r="AF74" s="62">
        <f t="shared" ca="1" si="14"/>
        <v>6</v>
      </c>
      <c r="AG74" s="63" t="str">
        <f t="shared" si="15"/>
        <v>+</v>
      </c>
      <c r="AH74" s="64">
        <f ca="1">VLOOKUP(OFFSET(AH74,0,-2),[1]Settings!$F$8:$G$27,2)</f>
        <v>0.1</v>
      </c>
      <c r="AI74" s="29">
        <v>1</v>
      </c>
      <c r="AJ74" s="30">
        <v>1</v>
      </c>
      <c r="AK74" s="60">
        <f>IF(ISNA(VLOOKUP(AI74,[1]Settings!$B$6:$D$45,IF(AN$4="Y",2,3),FALSE)+AJ74*IF(AN$4="Y",[1]Settings!$C$5,[1]Settings!$D$5)),0, VLOOKUP(AI74,[1]Settings!$B$6:$D$45,IF(AN$4="Y",2,3),FALSE)+AJ74*IF(AN$4="Y",[1]Settings!$C$5,[1]Settings!$D$5))</f>
        <v>31</v>
      </c>
      <c r="AL74" s="61">
        <f t="shared" si="16"/>
        <v>2.79</v>
      </c>
      <c r="AM74" s="61">
        <f t="shared" ca="1" si="17"/>
        <v>12.920013513513513</v>
      </c>
      <c r="AN74" s="62">
        <f t="shared" ca="1" si="18"/>
        <v>4</v>
      </c>
      <c r="AO74" s="63" t="str">
        <f t="shared" si="19"/>
        <v>+</v>
      </c>
      <c r="AP74" s="64">
        <f ca="1">VLOOKUP(OFFSET(AP74,0,-2),[1]Settings!$F$8:$G$27,2)</f>
        <v>0.1</v>
      </c>
      <c r="AQ74" s="29">
        <v>4</v>
      </c>
      <c r="AR74" s="30"/>
      <c r="AS74" s="60">
        <f>IF(ISNA(VLOOKUP(AQ74,[1]Settings!$B$6:$D$45,IF(AV$4="Y",2,3),FALSE)+AR74*IF(AV$4="Y",[1]Settings!$C$5,[1]Settings!$D$5)),0, VLOOKUP(AQ74,[1]Settings!$B$6:$D$45,IF(AV$4="Y",2,3),FALSE)+AR74*IF(AV$4="Y",[1]Settings!$C$5,[1]Settings!$D$5))</f>
        <v>18</v>
      </c>
      <c r="AT74" s="61">
        <f t="shared" si="20"/>
        <v>1.44</v>
      </c>
      <c r="AU74" s="61">
        <f t="shared" ca="1" si="21"/>
        <v>14.360013513513513</v>
      </c>
      <c r="AV74" s="62">
        <f t="shared" ca="1" si="22"/>
        <v>3</v>
      </c>
      <c r="AW74" s="63" t="str">
        <f t="shared" si="23"/>
        <v>+</v>
      </c>
      <c r="AX74" s="64">
        <f ca="1">VLOOKUP(OFFSET(AX74,0,-2),[1]Settings!$F$8:$G$27,2)</f>
        <v>0.15</v>
      </c>
      <c r="AY74" s="29">
        <v>5</v>
      </c>
      <c r="AZ74" s="30"/>
      <c r="BA74" s="60">
        <f>IF(ISNA(VLOOKUP(AY74,[1]Settings!$B$6:$D$45,IF(BD$4="Y",2,3),FALSE)+AZ74*IF(BD$4="Y",[1]Settings!$C$5,[1]Settings!$D$5)),0, VLOOKUP(AY74,[1]Settings!$B$6:$D$45,IF(BD$4="Y",2,3),FALSE)+AZ74*IF(BD$4="Y",[1]Settings!$C$5,[1]Settings!$D$5))</f>
        <v>16</v>
      </c>
      <c r="BB74" s="61">
        <f t="shared" si="24"/>
        <v>1.28</v>
      </c>
      <c r="BC74" s="61">
        <f t="shared" ca="1" si="25"/>
        <v>15.640013513513512</v>
      </c>
      <c r="BD74" s="62">
        <f t="shared" ca="1" si="26"/>
        <v>3</v>
      </c>
      <c r="BE74" s="63" t="str">
        <f t="shared" si="27"/>
        <v/>
      </c>
      <c r="BF74" s="64">
        <f ca="1">VLOOKUP(OFFSET(BF74,0,-2),[1]Settings!$F$8:$G$27,2)</f>
        <v>0.15</v>
      </c>
      <c r="BH74" s="30"/>
      <c r="BI74" s="60">
        <f>IF(ISNA(VLOOKUP(BG74,[1]Settings!$B$6:$D$45,IF(BL$4="Y",2,3),FALSE)+BH74*IF(BL$4="Y",[1]Settings!$C$5,[1]Settings!$D$5)),0, VLOOKUP(BG74,[1]Settings!$B$6:$D$45,IF(BL$4="Y",2,3),FALSE)+BH74*IF(BL$4="Y",[1]Settings!$C$5,[1]Settings!$D$5))</f>
        <v>0</v>
      </c>
      <c r="BJ74" s="61">
        <f t="shared" si="28"/>
        <v>0</v>
      </c>
      <c r="BK74" s="61">
        <f t="shared" ca="1" si="29"/>
        <v>15.640013513513512</v>
      </c>
      <c r="BL74" s="62">
        <f t="shared" ca="1" si="30"/>
        <v>3</v>
      </c>
      <c r="BM74" s="63" t="str">
        <f t="shared" si="31"/>
        <v>+</v>
      </c>
      <c r="BN74" s="64">
        <f ca="1">VLOOKUP(OFFSET(BN74,0,-2),[1]Settings!$F$8:$G$27,2)</f>
        <v>0.15</v>
      </c>
      <c r="BO74" s="29">
        <v>5</v>
      </c>
      <c r="BP74" s="30"/>
      <c r="BQ74" s="60">
        <f>IF(ISNA(VLOOKUP(BO74,[1]Settings!$B$6:$D$45,IF(BT$4="Y",2,3),FALSE)+BP74*IF(BT$4="Y",[1]Settings!$C$5,[1]Settings!$D$5)),0, VLOOKUP(BO74,[1]Settings!$B$6:$D$45,IF(BT$4="Y",2,3),FALSE)+BP74*IF(BT$4="Y",[1]Settings!$C$5,[1]Settings!$D$5))</f>
        <v>16</v>
      </c>
      <c r="BR74" s="61">
        <f t="shared" si="32"/>
        <v>1.28</v>
      </c>
      <c r="BS74" s="61">
        <f t="shared" ca="1" si="33"/>
        <v>16.920013513513513</v>
      </c>
      <c r="BT74" s="62">
        <f t="shared" ca="1" si="34"/>
        <v>3</v>
      </c>
      <c r="BU74" s="63" t="str">
        <f t="shared" si="35"/>
        <v/>
      </c>
      <c r="BV74" s="64">
        <f ca="1">VLOOKUP(OFFSET(BV74,0,-2),[1]Settings!$F$8:$G$27,2)</f>
        <v>0.15</v>
      </c>
      <c r="BX74" s="30"/>
      <c r="BY74" s="60">
        <f>IF(ISNA(VLOOKUP(BW74,[1]Settings!$B$6:$D$45,IF(CB$4="Y",2,3),FALSE)+BX74*IF(CB$4="Y",[1]Settings!$C$5,[1]Settings!$D$5)),0, VLOOKUP(BW74,[1]Settings!$B$6:$D$45,IF(CB$4="Y",2,3),FALSE)+BX74*IF(CB$4="Y",[1]Settings!$C$5,[1]Settings!$D$5))</f>
        <v>0</v>
      </c>
      <c r="BZ74" s="61">
        <f t="shared" si="36"/>
        <v>0</v>
      </c>
      <c r="CA74" s="61">
        <f t="shared" ca="1" si="37"/>
        <v>16.920013513513513</v>
      </c>
      <c r="CB74" s="62">
        <f t="shared" ca="1" si="38"/>
        <v>5</v>
      </c>
      <c r="CC74" s="63" t="str">
        <f t="shared" si="39"/>
        <v/>
      </c>
      <c r="CD74" s="64">
        <f ca="1">VLOOKUP(OFFSET(CD74,0,-2),[1]Settings!$F$8:$G$27,2)</f>
        <v>0.1</v>
      </c>
      <c r="CF74" s="30"/>
      <c r="CG74" s="60">
        <f>IF(ISNA(VLOOKUP(CE74,[1]Settings!$B$6:$D$45,IF(CJ$4="Y",2,3),FALSE)+CF74*IF(CJ$4="Y",[1]Settings!$C$5,[1]Settings!$D$5)),0, VLOOKUP(CE74,[1]Settings!$B$6:$D$45,IF(CJ$4="Y",2,3),FALSE)+CF74*IF(CJ$4="Y",[1]Settings!$C$5,[1]Settings!$D$5))</f>
        <v>0</v>
      </c>
      <c r="CH74" s="61">
        <f t="shared" si="40"/>
        <v>0</v>
      </c>
      <c r="CI74" s="61">
        <f t="shared" ca="1" si="41"/>
        <v>16.920013513513513</v>
      </c>
      <c r="CJ74" s="65">
        <f t="shared" ca="1" si="42"/>
        <v>6</v>
      </c>
      <c r="CK74" s="66" t="s">
        <v>93</v>
      </c>
      <c r="CL74" s="64">
        <f ca="1">VLOOKUP(OFFSET(CL74,0,-2),[1]Settings!$J$8:$K$27,2)</f>
        <v>7.0000000000000007E-2</v>
      </c>
      <c r="CN74" s="30"/>
      <c r="CO74" s="60">
        <f>IF(ISNA(VLOOKUP(CM74,[1]Settings!$B$6:$D$45,IF(CR$4="Y",2,3),FALSE)+CN74*IF(CR$4="Y",[1]Settings!$C$5,[1]Settings!$D$5)),0, VLOOKUP(CM74,[1]Settings!$B$6:$D$45,IF(CR$4="Y",2,3),FALSE)+CN74*IF(CR$4="Y",[1]Settings!$C$5,[1]Settings!$D$5))</f>
        <v>0</v>
      </c>
      <c r="CP74" s="61">
        <f t="shared" ca="1" si="43"/>
        <v>0</v>
      </c>
      <c r="CQ74" s="61">
        <f t="shared" ca="1" si="44"/>
        <v>11.880013513513514</v>
      </c>
      <c r="CR74" s="65">
        <f t="shared" ca="1" si="45"/>
        <v>14</v>
      </c>
      <c r="CS74" s="63" t="s">
        <v>93</v>
      </c>
      <c r="CT74" s="64">
        <f ca="1">VLOOKUP(OFFSET(CT74,0,-2),[1]Settings!$J$8:$K$27,2)</f>
        <v>0.04</v>
      </c>
      <c r="CU74" s="29"/>
      <c r="CV74" s="30"/>
      <c r="CW74" s="60">
        <f>IF(ISNA(VLOOKUP(CU74,[1]Settings!$B$6:$D$45,IF(CZ$4="Y",2,3),FALSE)+CV74*IF(CZ$4="Y",[1]Settings!$C$5,[1]Settings!$D$5)),0, VLOOKUP(CU74,[1]Settings!$B$6:$D$45,IF(CZ$4="Y",2,3),FALSE)+CV74*IF(CZ$4="Y",[1]Settings!$C$5,[1]Settings!$D$5))</f>
        <v>0</v>
      </c>
      <c r="CX74" s="61">
        <f t="shared" ca="1" si="46"/>
        <v>0</v>
      </c>
      <c r="CY74" s="61">
        <f t="shared" ca="1" si="47"/>
        <v>6.4800135135135148</v>
      </c>
      <c r="CZ74" s="62">
        <f t="shared" ca="1" si="48"/>
        <v>25</v>
      </c>
      <c r="DA74" s="63"/>
      <c r="DB74" s="64">
        <f ca="1">VLOOKUP(OFFSET(DB74,0,-2),[1]Settings!$J$8:$K$27,2)</f>
        <v>0</v>
      </c>
      <c r="DC74" s="29"/>
      <c r="DD74" s="30"/>
      <c r="DE74" s="60">
        <f>IF(ISNA(VLOOKUP(DC74,[1]Settings!$B$6:$D$45,IF(DH$4="Y",2,3),FALSE)+DD74*IF(DH$4="Y",[1]Settings!$C$5,[1]Settings!$D$5)),0, VLOOKUP(DC74,[1]Settings!$B$6:$D$45,IF(DH$4="Y",2,3),FALSE)+DD74*IF(DH$4="Y",[1]Settings!$C$5,[1]Settings!$D$5))</f>
        <v>0</v>
      </c>
      <c r="DF74" s="61">
        <f t="shared" ca="1" si="49"/>
        <v>0</v>
      </c>
      <c r="DG74" s="61">
        <f t="shared" ca="1" si="50"/>
        <v>6.4800135135135148</v>
      </c>
      <c r="DH74" s="62">
        <f t="shared" ca="1" si="51"/>
        <v>26</v>
      </c>
      <c r="DI74" s="63"/>
      <c r="DJ74" s="64">
        <f ca="1">VLOOKUP(OFFSET(DJ74,0,-2),[1]Settings!$J$8:$K$27,2)</f>
        <v>0</v>
      </c>
      <c r="DK74" s="29"/>
      <c r="DL74" s="30"/>
      <c r="DM74" s="60">
        <f>IF(ISNA(VLOOKUP(DK74,[1]Settings!$B$6:$D$45,IF(DP$4="Y",2,3),FALSE)+DL74*IF(DP$4="Y",[1]Settings!$C$5,[1]Settings!$D$5)),0, VLOOKUP(DK74,[1]Settings!$B$6:$D$45,IF(DP$4="Y",2,3),FALSE)+DL74*IF(DP$4="Y",[1]Settings!$C$5,[1]Settings!$D$5))</f>
        <v>0</v>
      </c>
      <c r="DN74" s="61">
        <f t="shared" ca="1" si="52"/>
        <v>0</v>
      </c>
      <c r="DO74" s="61">
        <f t="shared" ca="1" si="53"/>
        <v>5.2000135135135146</v>
      </c>
      <c r="DP74" s="62">
        <f t="shared" ca="1" si="54"/>
        <v>31</v>
      </c>
      <c r="DQ74" s="63"/>
      <c r="DR74" s="64">
        <f ca="1">VLOOKUP(OFFSET(DR74,0,-2),[1]Settings!$J$8:$K$27,2)</f>
        <v>0</v>
      </c>
      <c r="DS74" s="29"/>
      <c r="DT74" s="30"/>
      <c r="DU74" s="60">
        <f>IF(ISNA(VLOOKUP(DS74,[1]Settings!$B$6:$D$45,IF(DX$4="Y",2,3),FALSE)+DT74*IF(DX$4="Y",[1]Settings!$C$5,[1]Settings!$D$5)),0, VLOOKUP(DS74,[1]Settings!$B$6:$D$45,IF(DX$4="Y",2,3),FALSE)+DT74*IF(DX$4="Y",[1]Settings!$C$5,[1]Settings!$D$5))</f>
        <v>0</v>
      </c>
      <c r="DV74" s="61">
        <f t="shared" ca="1" si="55"/>
        <v>0</v>
      </c>
      <c r="DW74" s="61">
        <f t="shared" ca="1" si="87"/>
        <v>5.2000135135135146</v>
      </c>
      <c r="DX74" s="62">
        <f t="shared" ca="1" si="56"/>
        <v>31</v>
      </c>
      <c r="DY74" s="63" t="s">
        <v>93</v>
      </c>
      <c r="DZ74" s="64">
        <f ca="1">VLOOKUP(OFFSET(DZ74,0,-2),[1]Settings!$J$8:$K$27,2)</f>
        <v>0</v>
      </c>
      <c r="EA74" s="29">
        <v>9</v>
      </c>
      <c r="EB74" s="30"/>
      <c r="EC74" s="60">
        <f>IF(ISNA(VLOOKUP(EA74,[1]Settings!$B$6:$D$45,IF(EF$4="Y",2,3),FALSE)+EB74*IF(EF$4="Y",[1]Settings!$C$5,[1]Settings!$D$5)),0, VLOOKUP(EA74,[1]Settings!$B$6:$D$45,IF(EF$4="Y",2,3),FALSE)+EB74*IF(EF$4="Y",[1]Settings!$C$5,[1]Settings!$D$5))</f>
        <v>12</v>
      </c>
      <c r="ED74" s="61">
        <f t="shared" ca="1" si="88"/>
        <v>11.04</v>
      </c>
      <c r="EE74" s="61">
        <f t="shared" ca="1" si="57"/>
        <v>11.040013513513514</v>
      </c>
      <c r="EF74" s="65">
        <f t="shared" ca="1" si="58"/>
        <v>25</v>
      </c>
      <c r="EG74" s="66"/>
      <c r="EH74" s="64">
        <f ca="1">VLOOKUP(OFFSET(EH74,0,-2),[1]Settings!$J$8:$K$27,2)</f>
        <v>0</v>
      </c>
      <c r="EI74" s="29"/>
      <c r="EJ74" s="30"/>
      <c r="EK74" s="60">
        <f>IF(ISNA(VLOOKUP(EI74,[1]Settings!$B$6:$D$45,IF(EN$4="Y",2,3),FALSE)+EJ74*IF(EN$4="Y",[1]Settings!$C$5,[1]Settings!$D$5)),0, VLOOKUP(EI74,[1]Settings!$B$6:$D$45,IF(EN$4="Y",2,3),FALSE)+EJ74*IF(EN$4="Y",[1]Settings!$C$5,[1]Settings!$D$5))</f>
        <v>0</v>
      </c>
      <c r="EL74" s="61">
        <f t="shared" ca="1" si="89"/>
        <v>0</v>
      </c>
      <c r="EM74" s="61">
        <f t="shared" ca="1" si="115"/>
        <v>11.040013513513514</v>
      </c>
      <c r="EN74" s="65">
        <f t="shared" ca="1" si="59"/>
        <v>27</v>
      </c>
      <c r="EO74" s="63"/>
      <c r="EP74" s="64">
        <f ca="1">VLOOKUP(OFFSET(EP74,0,-2),[1]Settings!$J$8:$K$27,2)</f>
        <v>0</v>
      </c>
      <c r="EQ74" s="29">
        <v>15</v>
      </c>
      <c r="ER74" s="30">
        <v>1</v>
      </c>
      <c r="ES74" s="60">
        <f>IF(ISNA(VLOOKUP(EQ74,[1]Settings!$B$6:$D$45,IF(EV$4="Y",2,3),FALSE)+ER74*IF(EV$4="Y",[1]Settings!$C$5,[1]Settings!$D$5)),0, VLOOKUP(EQ74,[1]Settings!$B$6:$D$45,IF(EV$4="Y",2,3),FALSE)+ER74*IF(EV$4="Y",[1]Settings!$C$5,[1]Settings!$D$5))</f>
        <v>7</v>
      </c>
      <c r="ET74" s="61">
        <f t="shared" ca="1" si="170"/>
        <v>5.7399999999999993</v>
      </c>
      <c r="EU74" s="61">
        <f t="shared" ca="1" si="90"/>
        <v>16.780013513513513</v>
      </c>
      <c r="EV74" s="62">
        <f t="shared" ca="1" si="61"/>
        <v>19</v>
      </c>
      <c r="EW74" s="63"/>
      <c r="EX74" s="64">
        <f ca="1">VLOOKUP(OFFSET(EX74,0,-2),[1]Settings!$J$8:$K$27,2)</f>
        <v>0</v>
      </c>
      <c r="EY74" s="29">
        <v>17</v>
      </c>
      <c r="EZ74" s="30"/>
      <c r="FA74" s="60">
        <f>IF(ISNA(VLOOKUP(EY74,[1]Settings!$B$6:$D$45,IF(FD$4="Y",2,3),FALSE)+EZ74*IF(FD$4="Y",[1]Settings!$C$5,[1]Settings!$D$5)),0, VLOOKUP(EY74,[1]Settings!$B$6:$D$45,IF(FD$4="Y",2,3),FALSE)+EZ74*IF(FD$4="Y",[1]Settings!$C$5,[1]Settings!$D$5))</f>
        <v>4</v>
      </c>
      <c r="FB74" s="61">
        <f t="shared" ca="1" si="171"/>
        <v>4.0000000000000009</v>
      </c>
      <c r="FC74" s="61">
        <f t="shared" ca="1" si="167"/>
        <v>20.780013513513513</v>
      </c>
      <c r="FD74" s="62">
        <f t="shared" ca="1" si="63"/>
        <v>18</v>
      </c>
      <c r="FE74" s="63"/>
      <c r="FF74" s="64">
        <f ca="1">VLOOKUP(OFFSET(FF74,0,-2),[1]Settings!$J$8:$K$27,2)</f>
        <v>0</v>
      </c>
      <c r="FG74" s="29"/>
      <c r="FH74" s="30"/>
      <c r="FI74" s="60">
        <f>IF(ISNA(VLOOKUP(FG74,[1]Settings!$B$6:$D$45,IF(FL$4="Y",2,3),FALSE)+FH74*IF(FL$4="Y",[1]Settings!$C$5,[1]Settings!$D$5)),0, VLOOKUP(FG74,[1]Settings!$B$6:$D$45,IF(FL$4="Y",2,3),FALSE)+FH74*IF(FL$4="Y",[1]Settings!$C$5,[1]Settings!$D$5))</f>
        <v>0</v>
      </c>
      <c r="FJ74" s="61">
        <f t="shared" ca="1" si="117"/>
        <v>0</v>
      </c>
      <c r="FK74" s="61">
        <f t="shared" ca="1" si="116"/>
        <v>9.7400135135135137</v>
      </c>
      <c r="FL74" s="62">
        <f t="shared" ca="1" si="64"/>
        <v>26</v>
      </c>
      <c r="FM74" s="66"/>
      <c r="FN74" s="64">
        <f ca="1">VLOOKUP(OFFSET(FN74,0,-2),[1]Settings!$J$8:$K$27,2)</f>
        <v>0</v>
      </c>
      <c r="FO74" s="29"/>
      <c r="FP74" s="30"/>
      <c r="FQ74" s="60">
        <f>IF(ISNA(VLOOKUP(FO74,[1]Settings!$B$6:$D$45,IF(FT$4="Y",2,3),FALSE)+FP74*IF(FT$4="Y",[1]Settings!$C$5,[1]Settings!$D$5)),0, VLOOKUP(FO74,[1]Settings!$B$6:$D$45,IF(FT$4="Y",2,3),FALSE)+FP74*IF(FT$4="Y",[1]Settings!$C$5,[1]Settings!$D$5))</f>
        <v>0</v>
      </c>
      <c r="FR74" s="61">
        <f t="shared" ca="1" si="65"/>
        <v>0</v>
      </c>
      <c r="FS74" s="61">
        <f t="shared" ca="1" si="92"/>
        <v>4.0000135135135144</v>
      </c>
      <c r="FT74" s="62">
        <f t="shared" ca="1" si="66"/>
        <v>31</v>
      </c>
      <c r="FU74" s="67"/>
      <c r="FV74" s="64"/>
      <c r="FW74" s="29"/>
      <c r="FX74" s="30"/>
      <c r="FY74" s="60">
        <f>IF(ISNA(VLOOKUP(FW74,[1]Settings!$B$6:$D$45,IF(GB$4="Y",2,3),FALSE)+FX74*IF(GB$4="Y",[1]Settings!$C$5,[1]Settings!$D$5)),0, VLOOKUP(FW74,[1]Settings!$B$6:$D$45,IF(GB$4="Y",2,3),FALSE)+FX74*IF(GB$4="Y",[1]Settings!$C$5,[1]Settings!$D$5))</f>
        <v>0</v>
      </c>
      <c r="FZ74" s="61">
        <f t="shared" si="93"/>
        <v>0</v>
      </c>
      <c r="GA74" s="61">
        <f t="shared" ca="1" si="94"/>
        <v>4.0000135135135144</v>
      </c>
      <c r="GB74" s="62">
        <f t="shared" ca="1" si="67"/>
        <v>30</v>
      </c>
      <c r="GC74" s="67"/>
      <c r="GD74" s="64"/>
      <c r="GE74" s="29">
        <v>3</v>
      </c>
      <c r="GF74" s="30"/>
      <c r="GG74" s="60">
        <f>IF(ISNA(VLOOKUP(GE74,[1]Settings!$B$6:$D$45,IF(GJ$4="Y",2,3),FALSE)+GF74*IF(GJ$4="Y",[1]Settings!$C$5,[1]Settings!$D$5)),0, VLOOKUP(GE74,[1]Settings!$B$6:$D$45,IF(GJ$4="Y",2,3),FALSE)+GF74*IF(GJ$4="Y",[1]Settings!$C$5,[1]Settings!$D$5))</f>
        <v>20</v>
      </c>
      <c r="GH74" s="61">
        <f t="shared" si="95"/>
        <v>20</v>
      </c>
      <c r="GI74" s="61">
        <f t="shared" ca="1" si="96"/>
        <v>24.000013513513515</v>
      </c>
      <c r="GJ74" s="62">
        <f t="shared" ca="1" si="68"/>
        <v>17</v>
      </c>
      <c r="GK74" s="67"/>
      <c r="GL74" s="64"/>
      <c r="GM74" s="29">
        <v>14</v>
      </c>
      <c r="GN74" s="30"/>
      <c r="GO74" s="60">
        <f>IF(ISNA(VLOOKUP(GM74,[1]Settings!$B$6:$D$45,IF(GR$4="Y",2,3),FALSE)+GN74*IF(GR$4="Y",[1]Settings!$C$5,[1]Settings!$D$5)),0, VLOOKUP(GM74,[1]Settings!$B$6:$D$45,IF(GR$4="Y",2,3),FALSE)+GN74*IF(GR$4="Y",[1]Settings!$C$5,[1]Settings!$D$5))</f>
        <v>7</v>
      </c>
      <c r="GP74" s="61">
        <f t="shared" si="123"/>
        <v>7</v>
      </c>
      <c r="GQ74" s="61">
        <f t="shared" ca="1" si="98"/>
        <v>27.000013513513515</v>
      </c>
      <c r="GR74" s="62">
        <f t="shared" ca="1" si="69"/>
        <v>16</v>
      </c>
      <c r="GS74" s="67"/>
      <c r="GT74" s="64"/>
      <c r="GU74" s="29"/>
      <c r="GV74" s="30"/>
      <c r="GW74" s="60">
        <f>IF(ISNA(VLOOKUP(GU74,[1]Settings!$B$6:$D$45,IF(GZ$4="Y",2,3),FALSE)+GV74*IF(GZ$4="Y",[1]Settings!$C$5,[1]Settings!$D$5)),0, VLOOKUP(GU74,[1]Settings!$B$6:$D$45,IF(GZ$4="Y",2,3),FALSE)+GV74*IF(GZ$4="Y",[1]Settings!$C$5,[1]Settings!$D$5))</f>
        <v>0</v>
      </c>
      <c r="GX74" s="61">
        <f t="shared" si="132"/>
        <v>0</v>
      </c>
      <c r="GY74" s="61">
        <f t="shared" ca="1" si="100"/>
        <v>27.000013513513515</v>
      </c>
      <c r="GZ74" s="65">
        <f t="shared" ca="1" si="70"/>
        <v>17</v>
      </c>
      <c r="HA74" s="66"/>
      <c r="HB74" s="64"/>
      <c r="HC74" s="29">
        <v>18</v>
      </c>
      <c r="HD74" s="30"/>
      <c r="HE74" s="60">
        <f>IF(ISNA(VLOOKUP(HC74,[1]Settings!$B$6:$D$45,IF(HH$4="Y",2,3),FALSE)+HD74*IF(HH$4="Y",[1]Settings!$C$5,[1]Settings!$D$5)),0, VLOOKUP(HC74,[1]Settings!$B$6:$D$45,IF(HH$4="Y",2,3),FALSE)+HD74*IF(HH$4="Y",[1]Settings!$C$5,[1]Settings!$D$5))</f>
        <v>3</v>
      </c>
      <c r="HF74" s="61">
        <f t="shared" si="71"/>
        <v>3</v>
      </c>
      <c r="HG74" s="61">
        <f t="shared" ca="1" si="101"/>
        <v>30.000013513513515</v>
      </c>
      <c r="HH74" s="62">
        <f t="shared" ca="1" si="72"/>
        <v>14</v>
      </c>
      <c r="HI74" s="67"/>
      <c r="HJ74" s="64"/>
      <c r="HK74" s="29">
        <v>8</v>
      </c>
      <c r="HL74" s="30"/>
      <c r="HM74" s="60">
        <f>IF(ISNA(VLOOKUP(HK74,[1]Settings!$B$6:$D$45,IF(HP$4="Y",2,3),FALSE)+HL74*IF(HP$4="Y",[1]Settings!$C$5,[1]Settings!$D$5)),0, VLOOKUP(HK74,[1]Settings!$B$6:$D$45,IF(HP$4="Y",2,3),FALSE)+HL74*IF(HP$4="Y",[1]Settings!$C$5,[1]Settings!$D$5))</f>
        <v>13</v>
      </c>
      <c r="HN74" s="61">
        <f t="shared" si="73"/>
        <v>13</v>
      </c>
      <c r="HO74" s="61">
        <f t="shared" ca="1" si="102"/>
        <v>23.000013513513515</v>
      </c>
      <c r="HP74" s="62">
        <f t="shared" ca="1" si="74"/>
        <v>19</v>
      </c>
      <c r="HQ74" s="67"/>
      <c r="HR74" s="64"/>
      <c r="HS74" s="29"/>
      <c r="HT74" s="30"/>
      <c r="HU74" s="60">
        <f>IF(ISNA(VLOOKUP(HS74,[1]Settings!$B$6:$D$45,IF(HX$4="Y",2,3),FALSE)+HT74*IF(HX$4="Y",[1]Settings!$C$5,[1]Settings!$D$5)),0, VLOOKUP(HS74,[1]Settings!$B$6:$D$45,IF(HX$4="Y",2,3),FALSE)+HT74*IF(HX$4="Y",[1]Settings!$C$5,[1]Settings!$D$5))</f>
        <v>0</v>
      </c>
      <c r="HV74" s="61">
        <f t="shared" si="75"/>
        <v>0</v>
      </c>
      <c r="HW74" s="61">
        <f t="shared" ca="1" si="103"/>
        <v>16.000013513513515</v>
      </c>
      <c r="HX74" s="62">
        <f t="shared" ca="1" si="76"/>
        <v>25</v>
      </c>
      <c r="HY74" s="67"/>
      <c r="HZ74" s="64"/>
      <c r="IA74" s="29">
        <v>13</v>
      </c>
      <c r="IB74" s="30"/>
      <c r="IC74" s="60">
        <f>IF(ISNA(VLOOKUP(IA74,[1]Settings!$B$6:$D$45,IF(IF$4="Y",2,3),FALSE)+IB74*IF(IF$4="Y",[1]Settings!$C$5,[1]Settings!$D$5)),0, VLOOKUP(IA74,[1]Settings!$B$6:$D$45,IF(IF$4="Y",2,3),FALSE)+IB74*IF(IF$4="Y",[1]Settings!$C$5,[1]Settings!$D$5))</f>
        <v>8</v>
      </c>
      <c r="ID74" s="61">
        <f t="shared" si="128"/>
        <v>8</v>
      </c>
      <c r="IE74" s="61">
        <f t="shared" ca="1" si="104"/>
        <v>24.000013513513515</v>
      </c>
      <c r="IF74" s="62">
        <f t="shared" ca="1" si="78"/>
        <v>14</v>
      </c>
      <c r="IG74" s="66"/>
      <c r="IH74" s="64"/>
      <c r="II74" s="29">
        <v>15</v>
      </c>
      <c r="IJ74" s="30"/>
      <c r="IK74" s="60">
        <f>IF(ISNA(VLOOKUP(II74,[1]Settings!$B$6:$D$45,IF(IN$4="Y",2,3),FALSE)+IJ74*IF(IN$4="Y",[1]Settings!$C$5,[1]Settings!$D$5)),0, VLOOKUP(II74,[1]Settings!$B$6:$D$45,IF(IN$4="Y",2,3),FALSE)+IJ74*IF(IN$4="Y",[1]Settings!$C$5,[1]Settings!$D$5))</f>
        <v>6</v>
      </c>
      <c r="IL74" s="61">
        <f t="shared" si="125"/>
        <v>6</v>
      </c>
      <c r="IM74" s="61">
        <f t="shared" ca="1" si="105"/>
        <v>27.000013513513515</v>
      </c>
      <c r="IN74" s="62">
        <f t="shared" ca="1" si="80"/>
        <v>15</v>
      </c>
      <c r="IO74" s="67"/>
      <c r="IP74" s="64"/>
      <c r="IQ74" s="29">
        <v>15</v>
      </c>
      <c r="IR74" s="30"/>
      <c r="IS74" s="60">
        <f>IF(ISNA(VLOOKUP(IQ74,[1]Settings!$B$6:$D$45,IF(IV$4="Y",2,3),FALSE)+IR74*IF(IV$4="Y",[1]Settings!$C$5,[1]Settings!$D$5)),0, VLOOKUP(IQ74,[1]Settings!$B$6:$D$45,IF(IV$4="Y",2,3),FALSE)+IR74*IF(IV$4="Y",[1]Settings!$C$5,[1]Settings!$D$5))</f>
        <v>6</v>
      </c>
      <c r="IT74" s="61">
        <f t="shared" si="81"/>
        <v>6</v>
      </c>
      <c r="IU74" s="61">
        <f t="shared" ca="1" si="106"/>
        <v>20.000013513513515</v>
      </c>
      <c r="IV74" s="62">
        <f t="shared" ca="1" si="82"/>
        <v>18</v>
      </c>
      <c r="IW74" s="67"/>
      <c r="IX74" s="64"/>
      <c r="IY74" s="29"/>
      <c r="IZ74" s="30"/>
      <c r="JA74" s="60">
        <f>IF(ISNA(VLOOKUP(IY74,[1]Settings!$B$6:$D$45,IF(JD$4="Y",2,3),FALSE)+IZ74*IF(JD$4="Y",[1]Settings!$C$5,[1]Settings!$D$5)),0, VLOOKUP(IY74,[1]Settings!$B$6:$D$45,IF(JD$4="Y",2,3),FALSE)+IZ74*IF(JD$4="Y",[1]Settings!$C$5,[1]Settings!$D$5))</f>
        <v>0</v>
      </c>
      <c r="JB74" s="61">
        <f t="shared" si="168"/>
        <v>0</v>
      </c>
      <c r="JC74" s="61">
        <f t="shared" ca="1" si="107"/>
        <v>20.000013513513515</v>
      </c>
      <c r="JD74" s="62">
        <f t="shared" ca="1" si="84"/>
        <v>20</v>
      </c>
      <c r="JE74" s="67"/>
      <c r="JF74" s="64"/>
      <c r="JG74" s="29">
        <v>11</v>
      </c>
      <c r="JH74" s="30"/>
      <c r="JI74" s="60">
        <f>IF(ISNA(VLOOKUP(JG74,[1]Settings!$B$6:$D$45,IF(JL$4="Y",2,3),FALSE)+JH74*IF(JL$4="Y",[1]Settings!$C$5,[1]Settings!$D$5)),0, VLOOKUP(JG74,[1]Settings!$B$6:$D$45,IF(JL$4="Y",2,3),FALSE)+JH74*IF(JL$4="Y",[1]Settings!$C$5,[1]Settings!$D$5))</f>
        <v>10</v>
      </c>
      <c r="JJ74" s="61">
        <f t="shared" si="169"/>
        <v>10</v>
      </c>
      <c r="JK74" s="61">
        <f t="shared" ca="1" si="108"/>
        <v>22.000013513513515</v>
      </c>
      <c r="JL74" s="62">
        <f t="shared" ca="1" si="86"/>
        <v>15</v>
      </c>
    </row>
    <row r="75" spans="1:272">
      <c r="A75" s="27" t="s">
        <v>154</v>
      </c>
      <c r="B75" s="59"/>
      <c r="D75" s="30"/>
      <c r="E75" s="60">
        <f>IF(ISNA(VLOOKUP(C75,[1]Settings!$B$6:$D$45,IF(H$4="Y",2,3),FALSE)+D75*IF(H$4="Y",[1]Settings!$C$5,[1]Settings!$D$5)),0, VLOOKUP(C75,[1]Settings!$B$6:$D$45,IF(H$4="Y",2,3),FALSE)+D75*IF(H$4="Y",[1]Settings!$C$5,[1]Settings!$D$5))</f>
        <v>0</v>
      </c>
      <c r="F75" s="61">
        <f t="shared" si="0"/>
        <v>0</v>
      </c>
      <c r="G75" s="61">
        <f t="shared" si="1"/>
        <v>1.3333333333333333E-5</v>
      </c>
      <c r="H75" s="62">
        <f t="shared" si="2"/>
        <v>69</v>
      </c>
      <c r="I75" s="63" t="str">
        <f>IF(K75&gt;0,"+","")</f>
        <v/>
      </c>
      <c r="J75" s="64">
        <f ca="1">VLOOKUP(OFFSET(J75,0,-2),[1]Settings!$F$8:$G$27,2)</f>
        <v>0</v>
      </c>
      <c r="L75" s="30"/>
      <c r="M75" s="60">
        <f>IF(ISNA(VLOOKUP(K75,[1]Settings!$B$6:$D$45,IF(P$4="Y",2,3),FALSE)+L75*IF(P$4="Y",[1]Settings!$C$5,[1]Settings!$D$5)),0, VLOOKUP(K75,[1]Settings!$B$6:$D$45,IF(P$4="Y",2,3),FALSE)+L75*IF(P$4="Y",[1]Settings!$C$5,[1]Settings!$D$5))</f>
        <v>0</v>
      </c>
      <c r="N75" s="61">
        <f t="shared" si="4"/>
        <v>0</v>
      </c>
      <c r="O75" s="61">
        <f t="shared" ca="1" si="5"/>
        <v>1.3333333333333333E-5</v>
      </c>
      <c r="P75" s="62">
        <f t="shared" ca="1" si="6"/>
        <v>69</v>
      </c>
      <c r="Q75" s="63" t="str">
        <f>IF(S75&gt;0,"+","")</f>
        <v/>
      </c>
      <c r="R75" s="64">
        <f ca="1">VLOOKUP(OFFSET(R75,0,-2),[1]Settings!$F$8:$G$27,2)</f>
        <v>0</v>
      </c>
      <c r="T75" s="30"/>
      <c r="U75" s="60">
        <f>IF(ISNA(VLOOKUP(S75,[1]Settings!$B$6:$D$45,IF(X$4="Y",2,3),FALSE)+T75*IF(X$4="Y",[1]Settings!$C$5,[1]Settings!$D$5)),0, VLOOKUP(S75,[1]Settings!$B$6:$D$45,IF(X$4="Y",2,3),FALSE)+T75*IF(X$4="Y",[1]Settings!$C$5,[1]Settings!$D$5))</f>
        <v>0</v>
      </c>
      <c r="V75" s="61">
        <f t="shared" si="8"/>
        <v>0</v>
      </c>
      <c r="W75" s="61">
        <f t="shared" ca="1" si="9"/>
        <v>1.3333333333333333E-5</v>
      </c>
      <c r="X75" s="62">
        <f t="shared" ca="1" si="10"/>
        <v>70</v>
      </c>
      <c r="Y75" s="63" t="str">
        <f>IF(AA75&gt;0,"+","")</f>
        <v/>
      </c>
      <c r="Z75" s="64">
        <f ca="1">VLOOKUP(OFFSET(Z75,0,-2),[1]Settings!$F$8:$G$27,2)</f>
        <v>0</v>
      </c>
      <c r="AB75" s="30"/>
      <c r="AC75" s="60">
        <f>IF(ISNA(VLOOKUP(AA75,[1]Settings!$B$6:$D$45,IF(AF$4="Y",2,3),FALSE)+AB75*IF(AF$4="Y",[1]Settings!$C$5,[1]Settings!$D$5)),0, VLOOKUP(AA75,[1]Settings!$B$6:$D$45,IF(AF$4="Y",2,3),FALSE)+AB75*IF(AF$4="Y",[1]Settings!$C$5,[1]Settings!$D$5))</f>
        <v>0</v>
      </c>
      <c r="AD75" s="61">
        <f t="shared" si="12"/>
        <v>0</v>
      </c>
      <c r="AE75" s="61">
        <f t="shared" ca="1" si="13"/>
        <v>1.3333333333333333E-5</v>
      </c>
      <c r="AF75" s="62">
        <f t="shared" ca="1" si="14"/>
        <v>70</v>
      </c>
      <c r="AG75" s="63" t="str">
        <f>IF(AI75&gt;0,"+","")</f>
        <v/>
      </c>
      <c r="AH75" s="64">
        <f ca="1">VLOOKUP(OFFSET(AH75,0,-2),[1]Settings!$F$8:$G$27,2)</f>
        <v>0</v>
      </c>
      <c r="AJ75" s="30"/>
      <c r="AK75" s="60">
        <f>IF(ISNA(VLOOKUP(AI75,[1]Settings!$B$6:$D$45,IF(AN$4="Y",2,3),FALSE)+AJ75*IF(AN$4="Y",[1]Settings!$C$5,[1]Settings!$D$5)),0, VLOOKUP(AI75,[1]Settings!$B$6:$D$45,IF(AN$4="Y",2,3),FALSE)+AJ75*IF(AN$4="Y",[1]Settings!$C$5,[1]Settings!$D$5))</f>
        <v>0</v>
      </c>
      <c r="AL75" s="61">
        <f t="shared" si="16"/>
        <v>0</v>
      </c>
      <c r="AM75" s="61">
        <f t="shared" ca="1" si="17"/>
        <v>1.3333333333333333E-5</v>
      </c>
      <c r="AN75" s="62">
        <f t="shared" ca="1" si="18"/>
        <v>70</v>
      </c>
      <c r="AO75" s="63" t="str">
        <f>IF(AQ75&gt;0,"+","")</f>
        <v/>
      </c>
      <c r="AP75" s="64">
        <f ca="1">VLOOKUP(OFFSET(AP75,0,-2),[1]Settings!$F$8:$G$27,2)</f>
        <v>0</v>
      </c>
      <c r="AR75" s="30"/>
      <c r="AS75" s="60">
        <f>IF(ISNA(VLOOKUP(AQ75,[1]Settings!$B$6:$D$45,IF(AV$4="Y",2,3),FALSE)+AR75*IF(AV$4="Y",[1]Settings!$C$5,[1]Settings!$D$5)),0, VLOOKUP(AQ75,[1]Settings!$B$6:$D$45,IF(AV$4="Y",2,3),FALSE)+AR75*IF(AV$4="Y",[1]Settings!$C$5,[1]Settings!$D$5))</f>
        <v>0</v>
      </c>
      <c r="AT75" s="61">
        <f t="shared" si="20"/>
        <v>0</v>
      </c>
      <c r="AU75" s="61">
        <f t="shared" ca="1" si="21"/>
        <v>1.3333333333333333E-5</v>
      </c>
      <c r="AV75" s="62">
        <f t="shared" ca="1" si="22"/>
        <v>70</v>
      </c>
      <c r="AW75" s="63" t="str">
        <f>IF(AY75&gt;0,"+","")</f>
        <v/>
      </c>
      <c r="AX75" s="64">
        <f ca="1">VLOOKUP(OFFSET(AX75,0,-2),[1]Settings!$F$8:$G$27,2)</f>
        <v>0</v>
      </c>
      <c r="AZ75" s="30"/>
      <c r="BA75" s="60">
        <f>IF(ISNA(VLOOKUP(AY75,[1]Settings!$B$6:$D$45,IF(BD$4="Y",2,3),FALSE)+AZ75*IF(BD$4="Y",[1]Settings!$C$5,[1]Settings!$D$5)),0, VLOOKUP(AY75,[1]Settings!$B$6:$D$45,IF(BD$4="Y",2,3),FALSE)+AZ75*IF(BD$4="Y",[1]Settings!$C$5,[1]Settings!$D$5))</f>
        <v>0</v>
      </c>
      <c r="BB75" s="61">
        <f t="shared" si="24"/>
        <v>0</v>
      </c>
      <c r="BC75" s="61">
        <f t="shared" ca="1" si="25"/>
        <v>1.3333333333333333E-5</v>
      </c>
      <c r="BD75" s="62">
        <f t="shared" ca="1" si="26"/>
        <v>70</v>
      </c>
      <c r="BE75" s="63" t="str">
        <f>IF(BG75&gt;0,"+","")</f>
        <v/>
      </c>
      <c r="BF75" s="64">
        <f ca="1">VLOOKUP(OFFSET(BF75,0,-2),[1]Settings!$F$8:$G$27,2)</f>
        <v>0</v>
      </c>
      <c r="BH75" s="30"/>
      <c r="BI75" s="60">
        <f>IF(ISNA(VLOOKUP(BG75,[1]Settings!$B$6:$D$45,IF(BL$4="Y",2,3),FALSE)+BH75*IF(BL$4="Y",[1]Settings!$C$5,[1]Settings!$D$5)),0, VLOOKUP(BG75,[1]Settings!$B$6:$D$45,IF(BL$4="Y",2,3),FALSE)+BH75*IF(BL$4="Y",[1]Settings!$C$5,[1]Settings!$D$5))</f>
        <v>0</v>
      </c>
      <c r="BJ75" s="61">
        <f t="shared" si="28"/>
        <v>0</v>
      </c>
      <c r="BK75" s="61">
        <f t="shared" ca="1" si="29"/>
        <v>1.3333333333333333E-5</v>
      </c>
      <c r="BL75" s="62">
        <f t="shared" ca="1" si="30"/>
        <v>71</v>
      </c>
      <c r="BM75" s="63" t="str">
        <f>IF(BO75&gt;0,"+","")</f>
        <v/>
      </c>
      <c r="BN75" s="64">
        <f ca="1">VLOOKUP(OFFSET(BN75,0,-2),[1]Settings!$F$8:$G$27,2)</f>
        <v>0</v>
      </c>
      <c r="BP75" s="30"/>
      <c r="BQ75" s="60">
        <f>IF(ISNA(VLOOKUP(BO75,[1]Settings!$B$6:$D$45,IF(BT$4="Y",2,3),FALSE)+BP75*IF(BT$4="Y",[1]Settings!$C$5,[1]Settings!$D$5)),0, VLOOKUP(BO75,[1]Settings!$B$6:$D$45,IF(BT$4="Y",2,3),FALSE)+BP75*IF(BT$4="Y",[1]Settings!$C$5,[1]Settings!$D$5))</f>
        <v>0</v>
      </c>
      <c r="BR75" s="61">
        <f t="shared" si="32"/>
        <v>0</v>
      </c>
      <c r="BS75" s="61">
        <f t="shared" ca="1" si="33"/>
        <v>1.3333333333333333E-5</v>
      </c>
      <c r="BT75" s="62">
        <f t="shared" ca="1" si="34"/>
        <v>71</v>
      </c>
      <c r="BU75" s="63" t="str">
        <f>IF(BW75&gt;0,"+","")</f>
        <v/>
      </c>
      <c r="BV75" s="64">
        <f ca="1">VLOOKUP(OFFSET(BV75,0,-2),[1]Settings!$F$8:$G$27,2)</f>
        <v>0</v>
      </c>
      <c r="BX75" s="30"/>
      <c r="BY75" s="60">
        <f>IF(ISNA(VLOOKUP(BW75,[1]Settings!$B$6:$D$45,IF(CB$4="Y",2,3),FALSE)+BX75*IF(CB$4="Y",[1]Settings!$C$5,[1]Settings!$D$5)),0, VLOOKUP(BW75,[1]Settings!$B$6:$D$45,IF(CB$4="Y",2,3),FALSE)+BX75*IF(CB$4="Y",[1]Settings!$C$5,[1]Settings!$D$5))</f>
        <v>0</v>
      </c>
      <c r="BZ75" s="61">
        <f t="shared" si="36"/>
        <v>0</v>
      </c>
      <c r="CA75" s="61">
        <f t="shared" ca="1" si="37"/>
        <v>1.3333333333333333E-5</v>
      </c>
      <c r="CB75" s="62">
        <f t="shared" ca="1" si="38"/>
        <v>71</v>
      </c>
      <c r="CC75" s="63" t="str">
        <f>IF(CE75&gt;0,"+","")</f>
        <v/>
      </c>
      <c r="CD75" s="64">
        <f ca="1">VLOOKUP(OFFSET(CD75,0,-2),[1]Settings!$F$8:$G$27,2)</f>
        <v>0</v>
      </c>
      <c r="CF75" s="30"/>
      <c r="CG75" s="60">
        <f>IF(ISNA(VLOOKUP(CE75,[1]Settings!$B$6:$D$45,IF(CJ$4="Y",2,3),FALSE)+CF75*IF(CJ$4="Y",[1]Settings!$C$5,[1]Settings!$D$5)),0, VLOOKUP(CE75,[1]Settings!$B$6:$D$45,IF(CJ$4="Y",2,3),FALSE)+CF75*IF(CJ$4="Y",[1]Settings!$C$5,[1]Settings!$D$5))</f>
        <v>0</v>
      </c>
      <c r="CH75" s="61">
        <f t="shared" si="40"/>
        <v>0</v>
      </c>
      <c r="CI75" s="61">
        <f t="shared" ca="1" si="41"/>
        <v>1.3333333333333333E-5</v>
      </c>
      <c r="CJ75" s="65">
        <f t="shared" ca="1" si="42"/>
        <v>74</v>
      </c>
      <c r="CK75" s="66" t="str">
        <f>IF(CM75&gt;0,"+","")</f>
        <v/>
      </c>
      <c r="CL75" s="64">
        <f ca="1">VLOOKUP(OFFSET(CL75,0,-2),[1]Settings!$J$8:$K$27,2)</f>
        <v>0</v>
      </c>
      <c r="CN75" s="30"/>
      <c r="CO75" s="60">
        <f>IF(ISNA(VLOOKUP(CM75,[1]Settings!$B$6:$D$45,IF(CR$4="Y",2,3),FALSE)+CN75*IF(CR$4="Y",[1]Settings!$C$5,[1]Settings!$D$5)),0, VLOOKUP(CM75,[1]Settings!$B$6:$D$45,IF(CR$4="Y",2,3),FALSE)+CN75*IF(CR$4="Y",[1]Settings!$C$5,[1]Settings!$D$5))</f>
        <v>0</v>
      </c>
      <c r="CP75" s="61">
        <f t="shared" ca="1" si="43"/>
        <v>0</v>
      </c>
      <c r="CQ75" s="61">
        <f t="shared" ca="1" si="44"/>
        <v>1.3333333333333333E-5</v>
      </c>
      <c r="CR75" s="65">
        <f t="shared" ca="1" si="45"/>
        <v>75</v>
      </c>
      <c r="CS75" s="63" t="str">
        <f>IF(CU75&gt;0,"+","")</f>
        <v/>
      </c>
      <c r="CT75" s="64">
        <f ca="1">VLOOKUP(OFFSET(CT75,0,-2),[1]Settings!$J$8:$K$27,2)</f>
        <v>0</v>
      </c>
      <c r="CU75" s="29"/>
      <c r="CV75" s="30"/>
      <c r="CW75" s="60">
        <f>IF(ISNA(VLOOKUP(CU75,[1]Settings!$B$6:$D$45,IF(CZ$4="Y",2,3),FALSE)+CV75*IF(CZ$4="Y",[1]Settings!$C$5,[1]Settings!$D$5)),0, VLOOKUP(CU75,[1]Settings!$B$6:$D$45,IF(CZ$4="Y",2,3),FALSE)+CV75*IF(CZ$4="Y",[1]Settings!$C$5,[1]Settings!$D$5))</f>
        <v>0</v>
      </c>
      <c r="CX75" s="61">
        <f t="shared" ca="1" si="46"/>
        <v>0</v>
      </c>
      <c r="CY75" s="61">
        <f t="shared" ca="1" si="47"/>
        <v>1.3333333333333333E-5</v>
      </c>
      <c r="CZ75" s="62">
        <f t="shared" ca="1" si="48"/>
        <v>75</v>
      </c>
      <c r="DA75" s="63" t="str">
        <f>IF(DC75&gt;0,"+","")</f>
        <v/>
      </c>
      <c r="DB75" s="64">
        <f ca="1">VLOOKUP(OFFSET(DB75,0,-2),[1]Settings!$J$8:$K$27,2)</f>
        <v>0</v>
      </c>
      <c r="DC75" s="29"/>
      <c r="DD75" s="30"/>
      <c r="DE75" s="60">
        <f>IF(ISNA(VLOOKUP(DC75,[1]Settings!$B$6:$D$45,IF(DH$4="Y",2,3),FALSE)+DD75*IF(DH$4="Y",[1]Settings!$C$5,[1]Settings!$D$5)),0, VLOOKUP(DC75,[1]Settings!$B$6:$D$45,IF(DH$4="Y",2,3),FALSE)+DD75*IF(DH$4="Y",[1]Settings!$C$5,[1]Settings!$D$5))</f>
        <v>0</v>
      </c>
      <c r="DF75" s="61">
        <f t="shared" ca="1" si="49"/>
        <v>0</v>
      </c>
      <c r="DG75" s="61">
        <f t="shared" ca="1" si="50"/>
        <v>1.3333333333333333E-5</v>
      </c>
      <c r="DH75" s="62">
        <f t="shared" ca="1" si="51"/>
        <v>75</v>
      </c>
      <c r="DI75" s="63" t="str">
        <f>IF(DK75&gt;0,"+","")</f>
        <v/>
      </c>
      <c r="DJ75" s="64">
        <f ca="1">VLOOKUP(OFFSET(DJ75,0,-2),[1]Settings!$J$8:$K$27,2)</f>
        <v>0</v>
      </c>
      <c r="DK75" s="29"/>
      <c r="DL75" s="30"/>
      <c r="DM75" s="60">
        <f>IF(ISNA(VLOOKUP(DK75,[1]Settings!$B$6:$D$45,IF(DP$4="Y",2,3),FALSE)+DL75*IF(DP$4="Y",[1]Settings!$C$5,[1]Settings!$D$5)),0, VLOOKUP(DK75,[1]Settings!$B$6:$D$45,IF(DP$4="Y",2,3),FALSE)+DL75*IF(DP$4="Y",[1]Settings!$C$5,[1]Settings!$D$5))</f>
        <v>0</v>
      </c>
      <c r="DN75" s="61">
        <f t="shared" ca="1" si="52"/>
        <v>0</v>
      </c>
      <c r="DO75" s="61">
        <f t="shared" ca="1" si="53"/>
        <v>1.3333333333333333E-5</v>
      </c>
      <c r="DP75" s="62">
        <f t="shared" ca="1" si="54"/>
        <v>74</v>
      </c>
      <c r="DQ75" s="63" t="str">
        <f>IF(DS75&gt;0,"+","")</f>
        <v/>
      </c>
      <c r="DR75" s="64">
        <f ca="1">VLOOKUP(OFFSET(DR75,0,-2),[1]Settings!$J$8:$K$27,2)</f>
        <v>0</v>
      </c>
      <c r="DS75" s="29"/>
      <c r="DT75" s="30"/>
      <c r="DU75" s="60">
        <f>IF(ISNA(VLOOKUP(DS75,[1]Settings!$B$6:$D$45,IF(DX$4="Y",2,3),FALSE)+DT75*IF(DX$4="Y",[1]Settings!$C$5,[1]Settings!$D$5)),0, VLOOKUP(DS75,[1]Settings!$B$6:$D$45,IF(DX$4="Y",2,3),FALSE)+DT75*IF(DX$4="Y",[1]Settings!$C$5,[1]Settings!$D$5))</f>
        <v>0</v>
      </c>
      <c r="DV75" s="61">
        <f t="shared" ca="1" si="55"/>
        <v>0</v>
      </c>
      <c r="DW75" s="61">
        <f t="shared" ca="1" si="87"/>
        <v>1.3333333333333333E-5</v>
      </c>
      <c r="DX75" s="62">
        <f t="shared" ca="1" si="56"/>
        <v>74</v>
      </c>
      <c r="DY75" s="63" t="str">
        <f>IF(EA75&gt;0,"+","")</f>
        <v/>
      </c>
      <c r="DZ75" s="64">
        <f ca="1">VLOOKUP(OFFSET(DZ75,0,-2),[1]Settings!$J$8:$K$27,2)</f>
        <v>0</v>
      </c>
      <c r="EA75" s="29"/>
      <c r="EB75" s="30"/>
      <c r="EC75" s="60">
        <f>IF(ISNA(VLOOKUP(EA75,[1]Settings!$B$6:$D$45,IF(EF$4="Y",2,3),FALSE)+EB75*IF(EF$4="Y",[1]Settings!$C$5,[1]Settings!$D$5)),0, VLOOKUP(EA75,[1]Settings!$B$6:$D$45,IF(EF$4="Y",2,3),FALSE)+EB75*IF(EF$4="Y",[1]Settings!$C$5,[1]Settings!$D$5))</f>
        <v>0</v>
      </c>
      <c r="ED75" s="61">
        <f t="shared" ca="1" si="88"/>
        <v>0</v>
      </c>
      <c r="EE75" s="61">
        <f t="shared" ca="1" si="57"/>
        <v>1.3333333333333333E-5</v>
      </c>
      <c r="EF75" s="65">
        <f t="shared" ca="1" si="58"/>
        <v>71</v>
      </c>
      <c r="EG75" s="66" t="str">
        <f>IF(EI75&gt;0,"+","")</f>
        <v/>
      </c>
      <c r="EH75" s="64">
        <f ca="1">VLOOKUP(OFFSET(EH75,0,-2),[1]Settings!$J$8:$K$27,2)</f>
        <v>0</v>
      </c>
      <c r="EI75" s="29"/>
      <c r="EJ75" s="30"/>
      <c r="EK75" s="60">
        <f>IF(ISNA(VLOOKUP(EI75,[1]Settings!$B$6:$D$45,IF(EN$4="Y",2,3),FALSE)+EJ75*IF(EN$4="Y",[1]Settings!$C$5,[1]Settings!$D$5)),0, VLOOKUP(EI75,[1]Settings!$B$6:$D$45,IF(EN$4="Y",2,3),FALSE)+EJ75*IF(EN$4="Y",[1]Settings!$C$5,[1]Settings!$D$5))</f>
        <v>0</v>
      </c>
      <c r="EL75" s="61">
        <f t="shared" ca="1" si="89"/>
        <v>0</v>
      </c>
      <c r="EM75" s="61">
        <f t="shared" ca="1" si="115"/>
        <v>1.3333333333333333E-5</v>
      </c>
      <c r="EN75" s="65">
        <f t="shared" ca="1" si="59"/>
        <v>71</v>
      </c>
      <c r="EO75" s="63" t="str">
        <f>IF(EQ75&gt;0,"+","")</f>
        <v/>
      </c>
      <c r="EP75" s="64">
        <f ca="1">VLOOKUP(OFFSET(EP75,0,-2),[1]Settings!$J$8:$K$27,2)</f>
        <v>0</v>
      </c>
      <c r="EQ75" s="29"/>
      <c r="ER75" s="30"/>
      <c r="ES75" s="60">
        <f>IF(ISNA(VLOOKUP(EQ75,[1]Settings!$B$6:$D$45,IF(EV$4="Y",2,3),FALSE)+ER75*IF(EV$4="Y",[1]Settings!$C$5,[1]Settings!$D$5)),0, VLOOKUP(EQ75,[1]Settings!$B$6:$D$45,IF(EV$4="Y",2,3),FALSE)+ER75*IF(EV$4="Y",[1]Settings!$C$5,[1]Settings!$D$5))</f>
        <v>0</v>
      </c>
      <c r="ET75" s="61">
        <f ca="1">ES75*EV$7</f>
        <v>0</v>
      </c>
      <c r="EU75" s="61">
        <f t="shared" ca="1" si="90"/>
        <v>1.3333333333333333E-5</v>
      </c>
      <c r="EV75" s="62">
        <f t="shared" ca="1" si="61"/>
        <v>71</v>
      </c>
      <c r="EW75" s="63" t="str">
        <f>IF(EY75&gt;0,"+","")</f>
        <v/>
      </c>
      <c r="EX75" s="64">
        <f ca="1">VLOOKUP(OFFSET(EX75,0,-2),[1]Settings!$J$8:$K$27,2)</f>
        <v>0</v>
      </c>
      <c r="EY75" s="29"/>
      <c r="EZ75" s="30"/>
      <c r="FA75" s="60">
        <f>IF(ISNA(VLOOKUP(EY75,[1]Settings!$B$6:$D$45,IF(FD$4="Y",2,3),FALSE)+EZ75*IF(FD$4="Y",[1]Settings!$C$5,[1]Settings!$D$5)),0, VLOOKUP(EY75,[1]Settings!$B$6:$D$45,IF(FD$4="Y",2,3),FALSE)+EZ75*IF(FD$4="Y",[1]Settings!$C$5,[1]Settings!$D$5))</f>
        <v>0</v>
      </c>
      <c r="FB75" s="61">
        <f ca="1">FA75*FD$7</f>
        <v>0</v>
      </c>
      <c r="FC75" s="61">
        <f ca="1">FB75+OFFSET(FB75,0,-7)-DN75</f>
        <v>1.3333333333333333E-5</v>
      </c>
      <c r="FD75" s="62">
        <f t="shared" ca="1" si="63"/>
        <v>71</v>
      </c>
      <c r="FE75" s="63" t="str">
        <f>IF(FG75&gt;0,"+","")</f>
        <v/>
      </c>
      <c r="FF75" s="64">
        <f ca="1">VLOOKUP(OFFSET(FF75,0,-2),[1]Settings!$J$8:$K$27,2)</f>
        <v>0</v>
      </c>
      <c r="FG75" s="29"/>
      <c r="FH75" s="30"/>
      <c r="FI75" s="60">
        <f>IF(ISNA(VLOOKUP(FG75,[1]Settings!$B$6:$D$45,IF(FL$4="Y",2,3),FALSE)+FH75*IF(FL$4="Y",[1]Settings!$C$5,[1]Settings!$D$5)),0, VLOOKUP(FG75,[1]Settings!$B$6:$D$45,IF(FL$4="Y",2,3),FALSE)+FH75*IF(FL$4="Y",[1]Settings!$C$5,[1]Settings!$D$5))</f>
        <v>0</v>
      </c>
      <c r="FJ75" s="61">
        <f t="shared" ca="1" si="117"/>
        <v>0</v>
      </c>
      <c r="FK75" s="61">
        <f t="shared" ca="1" si="116"/>
        <v>1.3333333333333333E-5</v>
      </c>
      <c r="FL75" s="62">
        <f t="shared" ca="1" si="64"/>
        <v>71</v>
      </c>
      <c r="FM75" s="66" t="str">
        <f>IF(FO75&gt;0,"+","")</f>
        <v/>
      </c>
      <c r="FN75" s="64">
        <f ca="1">VLOOKUP(OFFSET(FN75,0,-2),[1]Settings!$J$8:$K$27,2)</f>
        <v>0</v>
      </c>
      <c r="FO75" s="29"/>
      <c r="FP75" s="30"/>
      <c r="FQ75" s="60">
        <f>IF(ISNA(VLOOKUP(FO75,[1]Settings!$B$6:$D$45,IF(FT$4="Y",2,3),FALSE)+FP75*IF(FT$4="Y",[1]Settings!$C$5,[1]Settings!$D$5)),0, VLOOKUP(FO75,[1]Settings!$B$6:$D$45,IF(FT$4="Y",2,3),FALSE)+FP75*IF(FT$4="Y",[1]Settings!$C$5,[1]Settings!$D$5))</f>
        <v>0</v>
      </c>
      <c r="FR75" s="61">
        <f t="shared" ca="1" si="65"/>
        <v>0</v>
      </c>
      <c r="FS75" s="61">
        <f t="shared" ca="1" si="92"/>
        <v>1.3333333333333333E-5</v>
      </c>
      <c r="FT75" s="62">
        <f t="shared" ca="1" si="66"/>
        <v>72</v>
      </c>
      <c r="FU75" s="67"/>
      <c r="FV75" s="64"/>
      <c r="FW75" s="29">
        <v>20</v>
      </c>
      <c r="FX75" s="30">
        <v>1</v>
      </c>
      <c r="FY75" s="60">
        <f>IF(ISNA(VLOOKUP(FW75,[1]Settings!$B$6:$D$45,IF(GB$4="Y",2,3),FALSE)+FX75*IF(GB$4="Y",[1]Settings!$C$5,[1]Settings!$D$5)),0, VLOOKUP(FW75,[1]Settings!$B$6:$D$45,IF(GB$4="Y",2,3),FALSE)+FX75*IF(GB$4="Y",[1]Settings!$C$5,[1]Settings!$D$5))</f>
        <v>2</v>
      </c>
      <c r="FZ75" s="61">
        <f t="shared" si="93"/>
        <v>2</v>
      </c>
      <c r="GA75" s="61">
        <f t="shared" ca="1" si="94"/>
        <v>2.0000133333333334</v>
      </c>
      <c r="GB75" s="62">
        <f t="shared" ca="1" si="67"/>
        <v>31</v>
      </c>
      <c r="GC75" s="67"/>
      <c r="GD75" s="64"/>
      <c r="GE75" s="29"/>
      <c r="GF75" s="30"/>
      <c r="GG75" s="60">
        <f>IF(ISNA(VLOOKUP(GE75,[1]Settings!$B$6:$D$45,IF(GJ$4="Y",2,3),FALSE)+GF75*IF(GJ$4="Y",[1]Settings!$C$5,[1]Settings!$D$5)),0, VLOOKUP(GE75,[1]Settings!$B$6:$D$45,IF(GJ$4="Y",2,3),FALSE)+GF75*IF(GJ$4="Y",[1]Settings!$C$5,[1]Settings!$D$5))</f>
        <v>0</v>
      </c>
      <c r="GH75" s="61">
        <f t="shared" si="95"/>
        <v>0</v>
      </c>
      <c r="GI75" s="61">
        <f t="shared" ca="1" si="96"/>
        <v>2.0000133333333334</v>
      </c>
      <c r="GJ75" s="62">
        <f t="shared" ca="1" si="68"/>
        <v>34</v>
      </c>
      <c r="GK75" s="67"/>
      <c r="GL75" s="64"/>
      <c r="GM75" s="29"/>
      <c r="GN75" s="30"/>
      <c r="GO75" s="60">
        <f>IF(ISNA(VLOOKUP(GM75,[1]Settings!$B$6:$D$45,IF(GR$4="Y",2,3),FALSE)+GN75*IF(GR$4="Y",[1]Settings!$C$5,[1]Settings!$D$5)),0, VLOOKUP(GM75,[1]Settings!$B$6:$D$45,IF(GR$4="Y",2,3),FALSE)+GN75*IF(GR$4="Y",[1]Settings!$C$5,[1]Settings!$D$5))</f>
        <v>0</v>
      </c>
      <c r="GP75" s="61">
        <f t="shared" si="123"/>
        <v>0</v>
      </c>
      <c r="GQ75" s="61">
        <f t="shared" ca="1" si="98"/>
        <v>2.0000133333333334</v>
      </c>
      <c r="GR75" s="62">
        <f t="shared" ca="1" si="69"/>
        <v>34</v>
      </c>
      <c r="GS75" s="67"/>
      <c r="GT75" s="64"/>
      <c r="GU75" s="29"/>
      <c r="GV75" s="30"/>
      <c r="GW75" s="60">
        <f>IF(ISNA(VLOOKUP(GU75,[1]Settings!$B$6:$D$45,IF(GZ$4="Y",2,3),FALSE)+GV75*IF(GZ$4="Y",[1]Settings!$C$5,[1]Settings!$D$5)),0, VLOOKUP(GU75,[1]Settings!$B$6:$D$45,IF(GZ$4="Y",2,3),FALSE)+GV75*IF(GZ$4="Y",[1]Settings!$C$5,[1]Settings!$D$5))</f>
        <v>0</v>
      </c>
      <c r="GX75" s="61">
        <f t="shared" si="132"/>
        <v>0</v>
      </c>
      <c r="GY75" s="61">
        <f t="shared" ca="1" si="100"/>
        <v>2.0000133333333334</v>
      </c>
      <c r="GZ75" s="65">
        <f t="shared" ca="1" si="70"/>
        <v>39</v>
      </c>
      <c r="HA75" s="66"/>
      <c r="HB75" s="64"/>
      <c r="HC75" s="29"/>
      <c r="HD75" s="30"/>
      <c r="HE75" s="60">
        <f>IF(ISNA(VLOOKUP(HC75,[1]Settings!$B$6:$D$45,IF(HH$4="Y",2,3),FALSE)+HD75*IF(HH$4="Y",[1]Settings!$C$5,[1]Settings!$D$5)),0, VLOOKUP(HC75,[1]Settings!$B$6:$D$45,IF(HH$4="Y",2,3),FALSE)+HD75*IF(HH$4="Y",[1]Settings!$C$5,[1]Settings!$D$5))</f>
        <v>0</v>
      </c>
      <c r="HF75" s="61">
        <f t="shared" si="71"/>
        <v>0</v>
      </c>
      <c r="HG75" s="61">
        <f t="shared" ca="1" si="101"/>
        <v>1.3333333333420683E-5</v>
      </c>
      <c r="HH75" s="62">
        <f t="shared" ca="1" si="72"/>
        <v>73</v>
      </c>
      <c r="HI75" s="67"/>
      <c r="HJ75" s="64"/>
      <c r="HK75" s="29"/>
      <c r="HL75" s="30"/>
      <c r="HM75" s="60">
        <f>IF(ISNA(VLOOKUP(HK75,[1]Settings!$B$6:$D$45,IF(HP$4="Y",2,3),FALSE)+HL75*IF(HP$4="Y",[1]Settings!$C$5,[1]Settings!$D$5)),0, VLOOKUP(HK75,[1]Settings!$B$6:$D$45,IF(HP$4="Y",2,3),FALSE)+HL75*IF(HP$4="Y",[1]Settings!$C$5,[1]Settings!$D$5))</f>
        <v>0</v>
      </c>
      <c r="HN75" s="61">
        <f t="shared" si="73"/>
        <v>0</v>
      </c>
      <c r="HO75" s="61">
        <f t="shared" ca="1" si="102"/>
        <v>1.3333333333420683E-5</v>
      </c>
      <c r="HP75" s="62">
        <f t="shared" ca="1" si="74"/>
        <v>73</v>
      </c>
      <c r="HQ75" s="67"/>
      <c r="HR75" s="64"/>
      <c r="HS75" s="29"/>
      <c r="HT75" s="30"/>
      <c r="HU75" s="60">
        <f>IF(ISNA(VLOOKUP(HS75,[1]Settings!$B$6:$D$45,IF(HX$4="Y",2,3),FALSE)+HT75*IF(HX$4="Y",[1]Settings!$C$5,[1]Settings!$D$5)),0, VLOOKUP(HS75,[1]Settings!$B$6:$D$45,IF(HX$4="Y",2,3),FALSE)+HT75*IF(HX$4="Y",[1]Settings!$C$5,[1]Settings!$D$5))</f>
        <v>0</v>
      </c>
      <c r="HV75" s="61">
        <f t="shared" si="75"/>
        <v>0</v>
      </c>
      <c r="HW75" s="61">
        <f t="shared" ca="1" si="103"/>
        <v>1.3333333333420683E-5</v>
      </c>
      <c r="HX75" s="62">
        <f t="shared" ca="1" si="76"/>
        <v>74</v>
      </c>
      <c r="HY75" s="67"/>
      <c r="HZ75" s="64"/>
      <c r="IA75" s="29"/>
      <c r="IB75" s="30"/>
      <c r="IC75" s="60">
        <f>IF(ISNA(VLOOKUP(IA75,[1]Settings!$B$6:$D$45,IF(IF$4="Y",2,3),FALSE)+IB75*IF(IF$4="Y",[1]Settings!$C$5,[1]Settings!$D$5)),0, VLOOKUP(IA75,[1]Settings!$B$6:$D$45,IF(IF$4="Y",2,3),FALSE)+IB75*IF(IF$4="Y",[1]Settings!$C$5,[1]Settings!$D$5))</f>
        <v>0</v>
      </c>
      <c r="ID75" s="61">
        <f t="shared" si="128"/>
        <v>0</v>
      </c>
      <c r="IE75" s="61">
        <f t="shared" ca="1" si="104"/>
        <v>1.3333333333420683E-5</v>
      </c>
      <c r="IF75" s="62">
        <f t="shared" ca="1" si="78"/>
        <v>73</v>
      </c>
      <c r="IG75" s="66"/>
      <c r="IH75" s="64"/>
      <c r="II75" s="29"/>
      <c r="IJ75" s="30"/>
      <c r="IK75" s="60">
        <f>IF(ISNA(VLOOKUP(II75,[1]Settings!$B$6:$D$45,IF(IN$4="Y",2,3),FALSE)+IJ75*IF(IN$4="Y",[1]Settings!$C$5,[1]Settings!$D$5)),0, VLOOKUP(II75,[1]Settings!$B$6:$D$45,IF(IN$4="Y",2,3),FALSE)+IJ75*IF(IN$4="Y",[1]Settings!$C$5,[1]Settings!$D$5))</f>
        <v>0</v>
      </c>
      <c r="IL75" s="61">
        <f t="shared" si="125"/>
        <v>0</v>
      </c>
      <c r="IM75" s="61">
        <f t="shared" ca="1" si="105"/>
        <v>1.3333333333420683E-5</v>
      </c>
      <c r="IN75" s="62">
        <f t="shared" ca="1" si="80"/>
        <v>74</v>
      </c>
      <c r="IO75" s="67"/>
      <c r="IP75" s="64"/>
      <c r="IQ75" s="29"/>
      <c r="IR75" s="30"/>
      <c r="IS75" s="60">
        <f>IF(ISNA(VLOOKUP(IQ75,[1]Settings!$B$6:$D$45,IF(IV$4="Y",2,3),FALSE)+IR75*IF(IV$4="Y",[1]Settings!$C$5,[1]Settings!$D$5)),0, VLOOKUP(IQ75,[1]Settings!$B$6:$D$45,IF(IV$4="Y",2,3),FALSE)+IR75*IF(IV$4="Y",[1]Settings!$C$5,[1]Settings!$D$5))</f>
        <v>0</v>
      </c>
      <c r="IT75" s="61">
        <f t="shared" si="81"/>
        <v>0</v>
      </c>
      <c r="IU75" s="61">
        <f t="shared" ca="1" si="106"/>
        <v>1.3333333333420683E-5</v>
      </c>
      <c r="IV75" s="62">
        <f t="shared" ca="1" si="82"/>
        <v>74</v>
      </c>
      <c r="IW75" s="67"/>
      <c r="IX75" s="64"/>
      <c r="IY75" s="29"/>
      <c r="IZ75" s="30"/>
      <c r="JA75" s="60">
        <f>IF(ISNA(VLOOKUP(IY75,[1]Settings!$B$6:$D$45,IF(JD$4="Y",2,3),FALSE)+IZ75*IF(JD$4="Y",[1]Settings!$C$5,[1]Settings!$D$5)),0, VLOOKUP(IY75,[1]Settings!$B$6:$D$45,IF(JD$4="Y",2,3),FALSE)+IZ75*IF(JD$4="Y",[1]Settings!$C$5,[1]Settings!$D$5))</f>
        <v>0</v>
      </c>
      <c r="JB75" s="61">
        <f t="shared" si="168"/>
        <v>0</v>
      </c>
      <c r="JC75" s="61">
        <f t="shared" ca="1" si="107"/>
        <v>1.3333333333420683E-5</v>
      </c>
      <c r="JD75" s="62">
        <f t="shared" ca="1" si="84"/>
        <v>74</v>
      </c>
      <c r="JE75" s="67"/>
      <c r="JF75" s="64"/>
      <c r="JG75" s="29"/>
      <c r="JH75" s="30"/>
      <c r="JI75" s="60">
        <f>IF(ISNA(VLOOKUP(JG75,[1]Settings!$B$6:$D$45,IF(JL$4="Y",2,3),FALSE)+JH75*IF(JL$4="Y",[1]Settings!$C$5,[1]Settings!$D$5)),0, VLOOKUP(JG75,[1]Settings!$B$6:$D$45,IF(JL$4="Y",2,3),FALSE)+JH75*IF(JL$4="Y",[1]Settings!$C$5,[1]Settings!$D$5))</f>
        <v>0</v>
      </c>
      <c r="JJ75" s="61">
        <f t="shared" si="169"/>
        <v>0</v>
      </c>
      <c r="JK75" s="61">
        <f t="shared" ca="1" si="108"/>
        <v>1.3333333333420683E-5</v>
      </c>
      <c r="JL75" s="62">
        <f t="shared" ca="1" si="86"/>
        <v>74</v>
      </c>
    </row>
    <row r="76" spans="1:272">
      <c r="A76" s="27" t="s">
        <v>155</v>
      </c>
      <c r="B76" s="59"/>
      <c r="D76" s="30"/>
      <c r="E76" s="60">
        <f>IF(ISNA(VLOOKUP(C76,[1]Settings!$B$6:$D$45,IF(H$4="Y",2,3),FALSE)+D76*IF(H$4="Y",[1]Settings!$C$5,[1]Settings!$D$5)),0, VLOOKUP(C76,[1]Settings!$B$6:$D$45,IF(H$4="Y",2,3),FALSE)+D76*IF(H$4="Y",[1]Settings!$C$5,[1]Settings!$D$5))</f>
        <v>0</v>
      </c>
      <c r="F76" s="61">
        <f t="shared" si="0"/>
        <v>0</v>
      </c>
      <c r="G76" s="61">
        <f t="shared" si="1"/>
        <v>1.3157894736842106E-5</v>
      </c>
      <c r="H76" s="62">
        <f t="shared" si="2"/>
        <v>70</v>
      </c>
      <c r="I76" s="63" t="str">
        <f t="shared" si="3"/>
        <v/>
      </c>
      <c r="J76" s="64">
        <f ca="1">VLOOKUP(OFFSET(J76,0,-2),[1]Settings!$F$8:$G$27,2)</f>
        <v>0</v>
      </c>
      <c r="L76" s="30"/>
      <c r="M76" s="60">
        <f>IF(ISNA(VLOOKUP(K76,[1]Settings!$B$6:$D$45,IF(P$4="Y",2,3),FALSE)+L76*IF(P$4="Y",[1]Settings!$C$5,[1]Settings!$D$5)),0, VLOOKUP(K76,[1]Settings!$B$6:$D$45,IF(P$4="Y",2,3),FALSE)+L76*IF(P$4="Y",[1]Settings!$C$5,[1]Settings!$D$5))</f>
        <v>0</v>
      </c>
      <c r="N76" s="61">
        <f t="shared" si="4"/>
        <v>0</v>
      </c>
      <c r="O76" s="61">
        <f t="shared" ca="1" si="5"/>
        <v>1.3157894736842106E-5</v>
      </c>
      <c r="P76" s="62">
        <f t="shared" ca="1" si="6"/>
        <v>70</v>
      </c>
      <c r="Q76" s="63" t="str">
        <f t="shared" si="7"/>
        <v/>
      </c>
      <c r="R76" s="64">
        <f ca="1">VLOOKUP(OFFSET(R76,0,-2),[1]Settings!$F$8:$G$27,2)</f>
        <v>0</v>
      </c>
      <c r="T76" s="30"/>
      <c r="U76" s="60">
        <f>IF(ISNA(VLOOKUP(S76,[1]Settings!$B$6:$D$45,IF(X$4="Y",2,3),FALSE)+T76*IF(X$4="Y",[1]Settings!$C$5,[1]Settings!$D$5)),0, VLOOKUP(S76,[1]Settings!$B$6:$D$45,IF(X$4="Y",2,3),FALSE)+T76*IF(X$4="Y",[1]Settings!$C$5,[1]Settings!$D$5))</f>
        <v>0</v>
      </c>
      <c r="V76" s="61">
        <f t="shared" si="8"/>
        <v>0</v>
      </c>
      <c r="W76" s="61">
        <f t="shared" ca="1" si="9"/>
        <v>1.3157894736842106E-5</v>
      </c>
      <c r="X76" s="62">
        <f t="shared" ca="1" si="10"/>
        <v>71</v>
      </c>
      <c r="Y76" s="63" t="str">
        <f t="shared" si="11"/>
        <v/>
      </c>
      <c r="Z76" s="64">
        <f ca="1">VLOOKUP(OFFSET(Z76,0,-2),[1]Settings!$F$8:$G$27,2)</f>
        <v>0</v>
      </c>
      <c r="AB76" s="30"/>
      <c r="AC76" s="60">
        <f>IF(ISNA(VLOOKUP(AA76,[1]Settings!$B$6:$D$45,IF(AF$4="Y",2,3),FALSE)+AB76*IF(AF$4="Y",[1]Settings!$C$5,[1]Settings!$D$5)),0, VLOOKUP(AA76,[1]Settings!$B$6:$D$45,IF(AF$4="Y",2,3),FALSE)+AB76*IF(AF$4="Y",[1]Settings!$C$5,[1]Settings!$D$5))</f>
        <v>0</v>
      </c>
      <c r="AD76" s="61">
        <f t="shared" si="12"/>
        <v>0</v>
      </c>
      <c r="AE76" s="61">
        <f t="shared" ca="1" si="13"/>
        <v>1.3157894736842106E-5</v>
      </c>
      <c r="AF76" s="62">
        <f t="shared" ca="1" si="14"/>
        <v>71</v>
      </c>
      <c r="AG76" s="63" t="str">
        <f t="shared" si="15"/>
        <v/>
      </c>
      <c r="AH76" s="64">
        <f ca="1">VLOOKUP(OFFSET(AH76,0,-2),[1]Settings!$F$8:$G$27,2)</f>
        <v>0</v>
      </c>
      <c r="AJ76" s="30"/>
      <c r="AK76" s="60">
        <f>IF(ISNA(VLOOKUP(AI76,[1]Settings!$B$6:$D$45,IF(AN$4="Y",2,3),FALSE)+AJ76*IF(AN$4="Y",[1]Settings!$C$5,[1]Settings!$D$5)),0, VLOOKUP(AI76,[1]Settings!$B$6:$D$45,IF(AN$4="Y",2,3),FALSE)+AJ76*IF(AN$4="Y",[1]Settings!$C$5,[1]Settings!$D$5))</f>
        <v>0</v>
      </c>
      <c r="AL76" s="61">
        <f t="shared" si="16"/>
        <v>0</v>
      </c>
      <c r="AM76" s="61">
        <f t="shared" ca="1" si="17"/>
        <v>1.3157894736842106E-5</v>
      </c>
      <c r="AN76" s="62">
        <f t="shared" ca="1" si="18"/>
        <v>71</v>
      </c>
      <c r="AO76" s="63" t="str">
        <f t="shared" si="19"/>
        <v/>
      </c>
      <c r="AP76" s="64">
        <f ca="1">VLOOKUP(OFFSET(AP76,0,-2),[1]Settings!$F$8:$G$27,2)</f>
        <v>0</v>
      </c>
      <c r="AR76" s="30"/>
      <c r="AS76" s="60">
        <f>IF(ISNA(VLOOKUP(AQ76,[1]Settings!$B$6:$D$45,IF(AV$4="Y",2,3),FALSE)+AR76*IF(AV$4="Y",[1]Settings!$C$5,[1]Settings!$D$5)),0, VLOOKUP(AQ76,[1]Settings!$B$6:$D$45,IF(AV$4="Y",2,3),FALSE)+AR76*IF(AV$4="Y",[1]Settings!$C$5,[1]Settings!$D$5))</f>
        <v>0</v>
      </c>
      <c r="AT76" s="61">
        <f t="shared" si="20"/>
        <v>0</v>
      </c>
      <c r="AU76" s="61">
        <f t="shared" ca="1" si="21"/>
        <v>1.3157894736842106E-5</v>
      </c>
      <c r="AV76" s="62">
        <f t="shared" ca="1" si="22"/>
        <v>71</v>
      </c>
      <c r="AW76" s="63" t="str">
        <f t="shared" si="23"/>
        <v/>
      </c>
      <c r="AX76" s="64">
        <f ca="1">VLOOKUP(OFFSET(AX76,0,-2),[1]Settings!$F$8:$G$27,2)</f>
        <v>0</v>
      </c>
      <c r="AZ76" s="30"/>
      <c r="BA76" s="60">
        <f>IF(ISNA(VLOOKUP(AY76,[1]Settings!$B$6:$D$45,IF(BD$4="Y",2,3),FALSE)+AZ76*IF(BD$4="Y",[1]Settings!$C$5,[1]Settings!$D$5)),0, VLOOKUP(AY76,[1]Settings!$B$6:$D$45,IF(BD$4="Y",2,3),FALSE)+AZ76*IF(BD$4="Y",[1]Settings!$C$5,[1]Settings!$D$5))</f>
        <v>0</v>
      </c>
      <c r="BB76" s="61">
        <f t="shared" si="24"/>
        <v>0</v>
      </c>
      <c r="BC76" s="61">
        <f t="shared" ca="1" si="25"/>
        <v>1.3157894736842106E-5</v>
      </c>
      <c r="BD76" s="62">
        <f t="shared" ca="1" si="26"/>
        <v>71</v>
      </c>
      <c r="BE76" s="63" t="str">
        <f t="shared" si="27"/>
        <v/>
      </c>
      <c r="BF76" s="64">
        <f ca="1">VLOOKUP(OFFSET(BF76,0,-2),[1]Settings!$F$8:$G$27,2)</f>
        <v>0</v>
      </c>
      <c r="BH76" s="30"/>
      <c r="BI76" s="60">
        <f>IF(ISNA(VLOOKUP(BG76,[1]Settings!$B$6:$D$45,IF(BL$4="Y",2,3),FALSE)+BH76*IF(BL$4="Y",[1]Settings!$C$5,[1]Settings!$D$5)),0, VLOOKUP(BG76,[1]Settings!$B$6:$D$45,IF(BL$4="Y",2,3),FALSE)+BH76*IF(BL$4="Y",[1]Settings!$C$5,[1]Settings!$D$5))</f>
        <v>0</v>
      </c>
      <c r="BJ76" s="61">
        <f t="shared" si="28"/>
        <v>0</v>
      </c>
      <c r="BK76" s="61">
        <f t="shared" ca="1" si="29"/>
        <v>1.3157894736842106E-5</v>
      </c>
      <c r="BL76" s="62">
        <f t="shared" ca="1" si="30"/>
        <v>72</v>
      </c>
      <c r="BM76" s="63" t="str">
        <f t="shared" si="31"/>
        <v/>
      </c>
      <c r="BN76" s="64">
        <f ca="1">VLOOKUP(OFFSET(BN76,0,-2),[1]Settings!$F$8:$G$27,2)</f>
        <v>0</v>
      </c>
      <c r="BP76" s="30"/>
      <c r="BQ76" s="60">
        <f>IF(ISNA(VLOOKUP(BO76,[1]Settings!$B$6:$D$45,IF(BT$4="Y",2,3),FALSE)+BP76*IF(BT$4="Y",[1]Settings!$C$5,[1]Settings!$D$5)),0, VLOOKUP(BO76,[1]Settings!$B$6:$D$45,IF(BT$4="Y",2,3),FALSE)+BP76*IF(BT$4="Y",[1]Settings!$C$5,[1]Settings!$D$5))</f>
        <v>0</v>
      </c>
      <c r="BR76" s="61">
        <f t="shared" si="32"/>
        <v>0</v>
      </c>
      <c r="BS76" s="61">
        <f t="shared" ca="1" si="33"/>
        <v>1.3157894736842106E-5</v>
      </c>
      <c r="BT76" s="62">
        <f t="shared" ca="1" si="34"/>
        <v>72</v>
      </c>
      <c r="BU76" s="63" t="str">
        <f t="shared" si="35"/>
        <v/>
      </c>
      <c r="BV76" s="64">
        <f ca="1">VLOOKUP(OFFSET(BV76,0,-2),[1]Settings!$F$8:$G$27,2)</f>
        <v>0</v>
      </c>
      <c r="BX76" s="30"/>
      <c r="BY76" s="60">
        <f>IF(ISNA(VLOOKUP(BW76,[1]Settings!$B$6:$D$45,IF(CB$4="Y",2,3),FALSE)+BX76*IF(CB$4="Y",[1]Settings!$C$5,[1]Settings!$D$5)),0, VLOOKUP(BW76,[1]Settings!$B$6:$D$45,IF(CB$4="Y",2,3),FALSE)+BX76*IF(CB$4="Y",[1]Settings!$C$5,[1]Settings!$D$5))</f>
        <v>0</v>
      </c>
      <c r="BZ76" s="61">
        <f t="shared" si="36"/>
        <v>0</v>
      </c>
      <c r="CA76" s="61">
        <f t="shared" ca="1" si="37"/>
        <v>1.3157894736842106E-5</v>
      </c>
      <c r="CB76" s="62">
        <f t="shared" ca="1" si="38"/>
        <v>72</v>
      </c>
      <c r="CC76" s="63" t="str">
        <f t="shared" si="39"/>
        <v/>
      </c>
      <c r="CD76" s="64">
        <f ca="1">VLOOKUP(OFFSET(CD76,0,-2),[1]Settings!$F$8:$G$27,2)</f>
        <v>0</v>
      </c>
      <c r="CF76" s="30"/>
      <c r="CG76" s="60">
        <f>IF(ISNA(VLOOKUP(CE76,[1]Settings!$B$6:$D$45,IF(CJ$4="Y",2,3),FALSE)+CF76*IF(CJ$4="Y",[1]Settings!$C$5,[1]Settings!$D$5)),0, VLOOKUP(CE76,[1]Settings!$B$6:$D$45,IF(CJ$4="Y",2,3),FALSE)+CF76*IF(CJ$4="Y",[1]Settings!$C$5,[1]Settings!$D$5))</f>
        <v>0</v>
      </c>
      <c r="CH76" s="61">
        <f t="shared" si="40"/>
        <v>0</v>
      </c>
      <c r="CI76" s="61">
        <f t="shared" ca="1" si="41"/>
        <v>1.3157894736842106E-5</v>
      </c>
      <c r="CJ76" s="65">
        <f t="shared" ca="1" si="42"/>
        <v>75</v>
      </c>
      <c r="CK76" s="66" t="str">
        <f t="shared" ref="CK76:CK92" si="172">IF(CM76&gt;0,"+","")</f>
        <v/>
      </c>
      <c r="CL76" s="64">
        <f ca="1">VLOOKUP(OFFSET(CL76,0,-2),[1]Settings!$J$8:$K$27,2)</f>
        <v>0</v>
      </c>
      <c r="CN76" s="30"/>
      <c r="CO76" s="60">
        <f>IF(ISNA(VLOOKUP(CM76,[1]Settings!$B$6:$D$45,IF(CR$4="Y",2,3),FALSE)+CN76*IF(CR$4="Y",[1]Settings!$C$5,[1]Settings!$D$5)),0, VLOOKUP(CM76,[1]Settings!$B$6:$D$45,IF(CR$4="Y",2,3),FALSE)+CN76*IF(CR$4="Y",[1]Settings!$C$5,[1]Settings!$D$5))</f>
        <v>0</v>
      </c>
      <c r="CP76" s="61">
        <f t="shared" ca="1" si="43"/>
        <v>0</v>
      </c>
      <c r="CQ76" s="61">
        <f t="shared" ca="1" si="44"/>
        <v>1.3157894736842106E-5</v>
      </c>
      <c r="CR76" s="65">
        <f t="shared" ca="1" si="45"/>
        <v>76</v>
      </c>
      <c r="CS76" s="63" t="s">
        <v>93</v>
      </c>
      <c r="CT76" s="64">
        <f ca="1">VLOOKUP(OFFSET(CT76,0,-2),[1]Settings!$J$8:$K$27,2)</f>
        <v>0</v>
      </c>
      <c r="CU76" s="29">
        <v>19</v>
      </c>
      <c r="CV76" s="30"/>
      <c r="CW76" s="60">
        <f>IF(ISNA(VLOOKUP(CU76,[1]Settings!$B$6:$D$45,IF(CZ$4="Y",2,3),FALSE)+CV76*IF(CZ$4="Y",[1]Settings!$C$5,[1]Settings!$D$5)),0, VLOOKUP(CU76,[1]Settings!$B$6:$D$45,IF(CZ$4="Y",2,3),FALSE)+CV76*IF(CZ$4="Y",[1]Settings!$C$5,[1]Settings!$D$5))</f>
        <v>2</v>
      </c>
      <c r="CX76" s="61">
        <f t="shared" ca="1" si="46"/>
        <v>1.4400000000000002</v>
      </c>
      <c r="CY76" s="61">
        <f t="shared" ca="1" si="47"/>
        <v>1.4400131578947371</v>
      </c>
      <c r="CZ76" s="62">
        <f t="shared" ca="1" si="48"/>
        <v>43</v>
      </c>
      <c r="DA76" s="63"/>
      <c r="DB76" s="64">
        <f ca="1">VLOOKUP(OFFSET(DB76,0,-2),[1]Settings!$J$8:$K$27,2)</f>
        <v>0</v>
      </c>
      <c r="DC76" s="29"/>
      <c r="DD76" s="30"/>
      <c r="DE76" s="60">
        <f>IF(ISNA(VLOOKUP(DC76,[1]Settings!$B$6:$D$45,IF(DH$4="Y",2,3),FALSE)+DD76*IF(DH$4="Y",[1]Settings!$C$5,[1]Settings!$D$5)),0, VLOOKUP(DC76,[1]Settings!$B$6:$D$45,IF(DH$4="Y",2,3),FALSE)+DD76*IF(DH$4="Y",[1]Settings!$C$5,[1]Settings!$D$5))</f>
        <v>0</v>
      </c>
      <c r="DF76" s="61">
        <f t="shared" ca="1" si="49"/>
        <v>0</v>
      </c>
      <c r="DG76" s="61">
        <f t="shared" ca="1" si="50"/>
        <v>1.4400131578947371</v>
      </c>
      <c r="DH76" s="62">
        <f t="shared" ca="1" si="51"/>
        <v>43</v>
      </c>
      <c r="DI76" s="63" t="s">
        <v>93</v>
      </c>
      <c r="DJ76" s="64">
        <f ca="1">VLOOKUP(OFFSET(DJ76,0,-2),[1]Settings!$J$8:$K$27,2)</f>
        <v>0</v>
      </c>
      <c r="DK76" s="29">
        <v>10</v>
      </c>
      <c r="DL76" s="30"/>
      <c r="DM76" s="60">
        <f>IF(ISNA(VLOOKUP(DK76,[1]Settings!$B$6:$D$45,IF(DP$4="Y",2,3),FALSE)+DL76*IF(DP$4="Y",[1]Settings!$C$5,[1]Settings!$D$5)),0, VLOOKUP(DK76,[1]Settings!$B$6:$D$45,IF(DP$4="Y",2,3),FALSE)+DL76*IF(DP$4="Y",[1]Settings!$C$5,[1]Settings!$D$5))</f>
        <v>11</v>
      </c>
      <c r="DN76" s="61">
        <f t="shared" ca="1" si="52"/>
        <v>7.3699999999999992</v>
      </c>
      <c r="DO76" s="61">
        <f t="shared" ca="1" si="53"/>
        <v>8.8100131578947369</v>
      </c>
      <c r="DP76" s="62">
        <f t="shared" ca="1" si="54"/>
        <v>23</v>
      </c>
      <c r="DQ76" s="63" t="s">
        <v>93</v>
      </c>
      <c r="DR76" s="64">
        <f ca="1">VLOOKUP(OFFSET(DR76,0,-2),[1]Settings!$J$8:$K$27,2)</f>
        <v>0</v>
      </c>
      <c r="DS76" s="29">
        <v>1</v>
      </c>
      <c r="DT76" s="30">
        <v>1</v>
      </c>
      <c r="DU76" s="60">
        <f>IF(ISNA(VLOOKUP(DS76,[1]Settings!$B$6:$D$45,IF(DX$4="Y",2,3),FALSE)+DT76*IF(DX$4="Y",[1]Settings!$C$5,[1]Settings!$D$5)),0, VLOOKUP(DS76,[1]Settings!$B$6:$D$45,IF(DX$4="Y",2,3),FALSE)+DT76*IF(DX$4="Y",[1]Settings!$C$5,[1]Settings!$D$5))</f>
        <v>31</v>
      </c>
      <c r="DV76" s="61">
        <f t="shared" ca="1" si="55"/>
        <v>22.94</v>
      </c>
      <c r="DW76" s="61">
        <f t="shared" ca="1" si="87"/>
        <v>31.750013157894738</v>
      </c>
      <c r="DX76" s="62">
        <f t="shared" ca="1" si="56"/>
        <v>9</v>
      </c>
      <c r="DY76" s="63" t="s">
        <v>93</v>
      </c>
      <c r="DZ76" s="64">
        <f ca="1">VLOOKUP(OFFSET(DZ76,0,-2),[1]Settings!$J$8:$K$27,2)</f>
        <v>0.05</v>
      </c>
      <c r="EA76" s="29">
        <v>10</v>
      </c>
      <c r="EB76" s="30">
        <v>1</v>
      </c>
      <c r="EC76" s="60">
        <f>IF(ISNA(VLOOKUP(EA76,[1]Settings!$B$6:$D$45,IF(EF$4="Y",2,3),FALSE)+EB76*IF(EF$4="Y",[1]Settings!$C$5,[1]Settings!$D$5)),0, VLOOKUP(EA76,[1]Settings!$B$6:$D$45,IF(EF$4="Y",2,3),FALSE)+EB76*IF(EF$4="Y",[1]Settings!$C$5,[1]Settings!$D$5))</f>
        <v>12</v>
      </c>
      <c r="ED76" s="61">
        <f t="shared" ca="1" si="88"/>
        <v>11.04</v>
      </c>
      <c r="EE76" s="61">
        <f t="shared" ca="1" si="57"/>
        <v>42.790013157894734</v>
      </c>
      <c r="EF76" s="65">
        <f t="shared" ca="1" si="58"/>
        <v>7</v>
      </c>
      <c r="EG76" s="66" t="s">
        <v>93</v>
      </c>
      <c r="EH76" s="64">
        <f ca="1">VLOOKUP(OFFSET(EH76,0,-2),[1]Settings!$J$8:$K$27,2)</f>
        <v>0.06</v>
      </c>
      <c r="EI76" s="29">
        <v>18</v>
      </c>
      <c r="EJ76" s="30"/>
      <c r="EK76" s="60">
        <f>IF(ISNA(VLOOKUP(EI76,[1]Settings!$B$6:$D$45,IF(EN$4="Y",2,3),FALSE)+EJ76*IF(EN$4="Y",[1]Settings!$C$5,[1]Settings!$D$5)),0, VLOOKUP(EI76,[1]Settings!$B$6:$D$45,IF(EN$4="Y",2,3),FALSE)+EJ76*IF(EN$4="Y",[1]Settings!$C$5,[1]Settings!$D$5))</f>
        <v>3</v>
      </c>
      <c r="EL76" s="61">
        <f t="shared" ca="1" si="89"/>
        <v>2.5499999999999998</v>
      </c>
      <c r="EM76" s="61">
        <f t="shared" ca="1" si="115"/>
        <v>43.900013157894733</v>
      </c>
      <c r="EN76" s="65">
        <f t="shared" ca="1" si="59"/>
        <v>7</v>
      </c>
      <c r="EO76" s="63" t="s">
        <v>93</v>
      </c>
      <c r="EP76" s="64">
        <f ca="1">VLOOKUP(OFFSET(EP76,0,-2),[1]Settings!$J$8:$K$27,2)</f>
        <v>0.06</v>
      </c>
      <c r="EQ76" s="29"/>
      <c r="ER76" s="30"/>
      <c r="ES76" s="60">
        <f>IF(ISNA(VLOOKUP(EQ76,[1]Settings!$B$6:$D$45,IF(EV$4="Y",2,3),FALSE)+ER76*IF(EV$4="Y",[1]Settings!$C$5,[1]Settings!$D$5)),0, VLOOKUP(EQ76,[1]Settings!$B$6:$D$45,IF(EV$4="Y",2,3),FALSE)+ER76*IF(EV$4="Y",[1]Settings!$C$5,[1]Settings!$D$5))</f>
        <v>0</v>
      </c>
      <c r="ET76" s="61">
        <f t="shared" ca="1" si="170"/>
        <v>0</v>
      </c>
      <c r="EU76" s="61">
        <f t="shared" ca="1" si="90"/>
        <v>43.900013157894733</v>
      </c>
      <c r="EV76" s="62">
        <f t="shared" ca="1" si="61"/>
        <v>7</v>
      </c>
      <c r="EW76" s="63" t="s">
        <v>93</v>
      </c>
      <c r="EX76" s="64">
        <f ca="1">VLOOKUP(OFFSET(EX76,0,-2),[1]Settings!$J$8:$K$27,2)</f>
        <v>0.06</v>
      </c>
      <c r="EY76" s="29"/>
      <c r="EZ76" s="30"/>
      <c r="FA76" s="60">
        <f>IF(ISNA(VLOOKUP(EY76,[1]Settings!$B$6:$D$45,IF(FD$4="Y",2,3),FALSE)+EZ76*IF(FD$4="Y",[1]Settings!$C$5,[1]Settings!$D$5)),0, VLOOKUP(EY76,[1]Settings!$B$6:$D$45,IF(FD$4="Y",2,3),FALSE)+EZ76*IF(FD$4="Y",[1]Settings!$C$5,[1]Settings!$D$5))</f>
        <v>0</v>
      </c>
      <c r="FB76" s="61">
        <f t="shared" ca="1" si="171"/>
        <v>0</v>
      </c>
      <c r="FC76" s="61">
        <f t="shared" ca="1" si="167"/>
        <v>36.530013157894736</v>
      </c>
      <c r="FD76" s="62">
        <f t="shared" ca="1" si="63"/>
        <v>11</v>
      </c>
      <c r="FE76" s="63"/>
      <c r="FF76" s="64">
        <f ca="1">VLOOKUP(OFFSET(FF76,0,-2),[1]Settings!$J$8:$K$27,2)</f>
        <v>0.05</v>
      </c>
      <c r="FG76" s="29"/>
      <c r="FH76" s="30"/>
      <c r="FI76" s="60">
        <f>IF(ISNA(VLOOKUP(FG76,[1]Settings!$B$6:$D$45,IF(FL$4="Y",2,3),FALSE)+FH76*IF(FL$4="Y",[1]Settings!$C$5,[1]Settings!$D$5)),0, VLOOKUP(FG76,[1]Settings!$B$6:$D$45,IF(FL$4="Y",2,3),FALSE)+FH76*IF(FL$4="Y",[1]Settings!$C$5,[1]Settings!$D$5))</f>
        <v>0</v>
      </c>
      <c r="FJ76" s="61">
        <f t="shared" ca="1" si="117"/>
        <v>0</v>
      </c>
      <c r="FK76" s="61">
        <f t="shared" ca="1" si="116"/>
        <v>2.5500131578947354</v>
      </c>
      <c r="FL76" s="62">
        <f t="shared" ca="1" si="64"/>
        <v>31</v>
      </c>
      <c r="FM76" s="66"/>
      <c r="FN76" s="64">
        <f ca="1">VLOOKUP(OFFSET(FN76,0,-2),[1]Settings!$J$8:$K$27,2)</f>
        <v>0</v>
      </c>
      <c r="FO76" s="29"/>
      <c r="FP76" s="30"/>
      <c r="FQ76" s="60">
        <f>IF(ISNA(VLOOKUP(FO76,[1]Settings!$B$6:$D$45,IF(FT$4="Y",2,3),FALSE)+FP76*IF(FT$4="Y",[1]Settings!$C$5,[1]Settings!$D$5)),0, VLOOKUP(FO76,[1]Settings!$B$6:$D$45,IF(FT$4="Y",2,3),FALSE)+FP76*IF(FT$4="Y",[1]Settings!$C$5,[1]Settings!$D$5))</f>
        <v>0</v>
      </c>
      <c r="FR76" s="61">
        <f t="shared" ca="1" si="65"/>
        <v>0</v>
      </c>
      <c r="FS76" s="61">
        <f t="shared" ca="1" si="92"/>
        <v>2.5500131578947354</v>
      </c>
      <c r="FT76" s="62">
        <f t="shared" ca="1" si="66"/>
        <v>33</v>
      </c>
      <c r="FU76" s="67"/>
      <c r="FV76" s="64"/>
      <c r="FW76" s="29"/>
      <c r="FX76" s="30"/>
      <c r="FY76" s="60">
        <f>IF(ISNA(VLOOKUP(FW76,[1]Settings!$B$6:$D$45,IF(GB$4="Y",2,3),FALSE)+FX76*IF(GB$4="Y",[1]Settings!$C$5,[1]Settings!$D$5)),0, VLOOKUP(FW76,[1]Settings!$B$6:$D$45,IF(GB$4="Y",2,3),FALSE)+FX76*IF(GB$4="Y",[1]Settings!$C$5,[1]Settings!$D$5))</f>
        <v>0</v>
      </c>
      <c r="FZ76" s="61">
        <f t="shared" si="93"/>
        <v>0</v>
      </c>
      <c r="GA76" s="61">
        <f t="shared" ca="1" si="94"/>
        <v>1.3157894735549291E-5</v>
      </c>
      <c r="GB76" s="62">
        <f t="shared" ca="1" si="67"/>
        <v>72</v>
      </c>
      <c r="GC76" s="67"/>
      <c r="GD76" s="64"/>
      <c r="GE76" s="29"/>
      <c r="GF76" s="30"/>
      <c r="GG76" s="60">
        <f>IF(ISNA(VLOOKUP(GE76,[1]Settings!$B$6:$D$45,IF(GJ$4="Y",2,3),FALSE)+GF76*IF(GJ$4="Y",[1]Settings!$C$5,[1]Settings!$D$5)),0, VLOOKUP(GE76,[1]Settings!$B$6:$D$45,IF(GJ$4="Y",2,3),FALSE)+GF76*IF(GJ$4="Y",[1]Settings!$C$5,[1]Settings!$D$5))</f>
        <v>0</v>
      </c>
      <c r="GH76" s="61">
        <f t="shared" si="95"/>
        <v>0</v>
      </c>
      <c r="GI76" s="61">
        <f t="shared" ca="1" si="96"/>
        <v>1.3157894735549291E-5</v>
      </c>
      <c r="GJ76" s="62">
        <f t="shared" ca="1" si="68"/>
        <v>72</v>
      </c>
      <c r="GK76" s="67"/>
      <c r="GL76" s="64"/>
      <c r="GM76" s="29"/>
      <c r="GN76" s="30"/>
      <c r="GO76" s="60">
        <f>IF(ISNA(VLOOKUP(GM76,[1]Settings!$B$6:$D$45,IF(GR$4="Y",2,3),FALSE)+GN76*IF(GR$4="Y",[1]Settings!$C$5,[1]Settings!$D$5)),0, VLOOKUP(GM76,[1]Settings!$B$6:$D$45,IF(GR$4="Y",2,3),FALSE)+GN76*IF(GR$4="Y",[1]Settings!$C$5,[1]Settings!$D$5))</f>
        <v>0</v>
      </c>
      <c r="GP76" s="61">
        <f t="shared" si="123"/>
        <v>0</v>
      </c>
      <c r="GQ76" s="61">
        <f t="shared" ca="1" si="98"/>
        <v>1.3157894735549291E-5</v>
      </c>
      <c r="GR76" s="62">
        <f t="shared" ca="1" si="69"/>
        <v>72</v>
      </c>
      <c r="GS76" s="67"/>
      <c r="GT76" s="64"/>
      <c r="GU76" s="29"/>
      <c r="GV76" s="30"/>
      <c r="GW76" s="60">
        <f>IF(ISNA(VLOOKUP(GU76,[1]Settings!$B$6:$D$45,IF(GZ$4="Y",2,3),FALSE)+GV76*IF(GZ$4="Y",[1]Settings!$C$5,[1]Settings!$D$5)),0, VLOOKUP(GU76,[1]Settings!$B$6:$D$45,IF(GZ$4="Y",2,3),FALSE)+GV76*IF(GZ$4="Y",[1]Settings!$C$5,[1]Settings!$D$5))</f>
        <v>0</v>
      </c>
      <c r="GX76" s="61">
        <f t="shared" si="132"/>
        <v>0</v>
      </c>
      <c r="GY76" s="61">
        <f t="shared" ca="1" si="100"/>
        <v>1.3157894735549291E-5</v>
      </c>
      <c r="GZ76" s="65">
        <f t="shared" ca="1" si="70"/>
        <v>74</v>
      </c>
      <c r="HA76" s="66"/>
      <c r="HB76" s="64"/>
      <c r="HC76" s="29"/>
      <c r="HD76" s="30"/>
      <c r="HE76" s="60">
        <f>IF(ISNA(VLOOKUP(HC76,[1]Settings!$B$6:$D$45,IF(HH$4="Y",2,3),FALSE)+HD76*IF(HH$4="Y",[1]Settings!$C$5,[1]Settings!$D$5)),0, VLOOKUP(HC76,[1]Settings!$B$6:$D$45,IF(HH$4="Y",2,3),FALSE)+HD76*IF(HH$4="Y",[1]Settings!$C$5,[1]Settings!$D$5))</f>
        <v>0</v>
      </c>
      <c r="HF76" s="61">
        <f t="shared" si="71"/>
        <v>0</v>
      </c>
      <c r="HG76" s="61">
        <f t="shared" ca="1" si="101"/>
        <v>1.3157894735549291E-5</v>
      </c>
      <c r="HH76" s="62">
        <f t="shared" ca="1" si="72"/>
        <v>74</v>
      </c>
      <c r="HI76" s="67"/>
      <c r="HJ76" s="64"/>
      <c r="HK76" s="29"/>
      <c r="HL76" s="30"/>
      <c r="HM76" s="60">
        <f>IF(ISNA(VLOOKUP(HK76,[1]Settings!$B$6:$D$45,IF(HP$4="Y",2,3),FALSE)+HL76*IF(HP$4="Y",[1]Settings!$C$5,[1]Settings!$D$5)),0, VLOOKUP(HK76,[1]Settings!$B$6:$D$45,IF(HP$4="Y",2,3),FALSE)+HL76*IF(HP$4="Y",[1]Settings!$C$5,[1]Settings!$D$5))</f>
        <v>0</v>
      </c>
      <c r="HN76" s="61">
        <f t="shared" si="73"/>
        <v>0</v>
      </c>
      <c r="HO76" s="61">
        <f t="shared" ca="1" si="102"/>
        <v>1.3157894735549291E-5</v>
      </c>
      <c r="HP76" s="62">
        <f t="shared" ca="1" si="74"/>
        <v>74</v>
      </c>
      <c r="HQ76" s="67"/>
      <c r="HR76" s="64"/>
      <c r="HS76" s="29"/>
      <c r="HT76" s="30"/>
      <c r="HU76" s="60">
        <f>IF(ISNA(VLOOKUP(HS76,[1]Settings!$B$6:$D$45,IF(HX$4="Y",2,3),FALSE)+HT76*IF(HX$4="Y",[1]Settings!$C$5,[1]Settings!$D$5)),0, VLOOKUP(HS76,[1]Settings!$B$6:$D$45,IF(HX$4="Y",2,3),FALSE)+HT76*IF(HX$4="Y",[1]Settings!$C$5,[1]Settings!$D$5))</f>
        <v>0</v>
      </c>
      <c r="HV76" s="61">
        <f t="shared" si="75"/>
        <v>0</v>
      </c>
      <c r="HW76" s="61">
        <f t="shared" ca="1" si="103"/>
        <v>1.3157894735549291E-5</v>
      </c>
      <c r="HX76" s="62">
        <f t="shared" ca="1" si="76"/>
        <v>75</v>
      </c>
      <c r="HY76" s="67"/>
      <c r="HZ76" s="64"/>
      <c r="IA76" s="29"/>
      <c r="IB76" s="30"/>
      <c r="IC76" s="60">
        <f>IF(ISNA(VLOOKUP(IA76,[1]Settings!$B$6:$D$45,IF(IF$4="Y",2,3),FALSE)+IB76*IF(IF$4="Y",[1]Settings!$C$5,[1]Settings!$D$5)),0, VLOOKUP(IA76,[1]Settings!$B$6:$D$45,IF(IF$4="Y",2,3),FALSE)+IB76*IF(IF$4="Y",[1]Settings!$C$5,[1]Settings!$D$5))</f>
        <v>0</v>
      </c>
      <c r="ID76" s="61">
        <f t="shared" si="128"/>
        <v>0</v>
      </c>
      <c r="IE76" s="61">
        <f t="shared" ca="1" si="104"/>
        <v>1.3157894735549291E-5</v>
      </c>
      <c r="IF76" s="62">
        <f t="shared" ca="1" si="78"/>
        <v>74</v>
      </c>
      <c r="IG76" s="66"/>
      <c r="IH76" s="64"/>
      <c r="II76" s="29"/>
      <c r="IJ76" s="30"/>
      <c r="IK76" s="60">
        <f>IF(ISNA(VLOOKUP(II76,[1]Settings!$B$6:$D$45,IF(IN$4="Y",2,3),FALSE)+IJ76*IF(IN$4="Y",[1]Settings!$C$5,[1]Settings!$D$5)),0, VLOOKUP(II76,[1]Settings!$B$6:$D$45,IF(IN$4="Y",2,3),FALSE)+IJ76*IF(IN$4="Y",[1]Settings!$C$5,[1]Settings!$D$5))</f>
        <v>0</v>
      </c>
      <c r="IL76" s="61">
        <f t="shared" si="125"/>
        <v>0</v>
      </c>
      <c r="IM76" s="61">
        <f t="shared" ca="1" si="105"/>
        <v>1.3157894735549291E-5</v>
      </c>
      <c r="IN76" s="62">
        <f t="shared" ca="1" si="80"/>
        <v>75</v>
      </c>
      <c r="IO76" s="67"/>
      <c r="IP76" s="64"/>
      <c r="IQ76" s="29"/>
      <c r="IR76" s="30"/>
      <c r="IS76" s="60">
        <f>IF(ISNA(VLOOKUP(IQ76,[1]Settings!$B$6:$D$45,IF(IV$4="Y",2,3),FALSE)+IR76*IF(IV$4="Y",[1]Settings!$C$5,[1]Settings!$D$5)),0, VLOOKUP(IQ76,[1]Settings!$B$6:$D$45,IF(IV$4="Y",2,3),FALSE)+IR76*IF(IV$4="Y",[1]Settings!$C$5,[1]Settings!$D$5))</f>
        <v>0</v>
      </c>
      <c r="IT76" s="61">
        <f t="shared" si="81"/>
        <v>0</v>
      </c>
      <c r="IU76" s="61">
        <f t="shared" ca="1" si="106"/>
        <v>1.3157894735549291E-5</v>
      </c>
      <c r="IV76" s="62">
        <f t="shared" ca="1" si="82"/>
        <v>75</v>
      </c>
      <c r="IW76" s="67"/>
      <c r="IX76" s="64"/>
      <c r="IY76" s="29"/>
      <c r="IZ76" s="30"/>
      <c r="JA76" s="60">
        <f>IF(ISNA(VLOOKUP(IY76,[1]Settings!$B$6:$D$45,IF(JD$4="Y",2,3),FALSE)+IZ76*IF(JD$4="Y",[1]Settings!$C$5,[1]Settings!$D$5)),0, VLOOKUP(IY76,[1]Settings!$B$6:$D$45,IF(JD$4="Y",2,3),FALSE)+IZ76*IF(JD$4="Y",[1]Settings!$C$5,[1]Settings!$D$5))</f>
        <v>0</v>
      </c>
      <c r="JB76" s="61">
        <f t="shared" si="168"/>
        <v>0</v>
      </c>
      <c r="JC76" s="61">
        <f t="shared" ca="1" si="107"/>
        <v>1.3157894735549291E-5</v>
      </c>
      <c r="JD76" s="62">
        <f t="shared" ca="1" si="84"/>
        <v>75</v>
      </c>
      <c r="JE76" s="67"/>
      <c r="JF76" s="64"/>
      <c r="JG76" s="29"/>
      <c r="JH76" s="30"/>
      <c r="JI76" s="60">
        <f>IF(ISNA(VLOOKUP(JG76,[1]Settings!$B$6:$D$45,IF(JL$4="Y",2,3),FALSE)+JH76*IF(JL$4="Y",[1]Settings!$C$5,[1]Settings!$D$5)),0, VLOOKUP(JG76,[1]Settings!$B$6:$D$45,IF(JL$4="Y",2,3),FALSE)+JH76*IF(JL$4="Y",[1]Settings!$C$5,[1]Settings!$D$5))</f>
        <v>0</v>
      </c>
      <c r="JJ76" s="61">
        <f t="shared" si="169"/>
        <v>0</v>
      </c>
      <c r="JK76" s="61">
        <f t="shared" ca="1" si="108"/>
        <v>1.3157894735549291E-5</v>
      </c>
      <c r="JL76" s="62">
        <f t="shared" ca="1" si="86"/>
        <v>75</v>
      </c>
    </row>
    <row r="77" spans="1:272">
      <c r="A77" s="59" t="s">
        <v>156</v>
      </c>
      <c r="B77" s="59"/>
      <c r="D77" s="30"/>
      <c r="E77" s="60">
        <f>IF(ISNA(VLOOKUP(C77,[1]Settings!$B$6:$D$45,IF(H$4="Y",2,3),FALSE)+D77*IF(H$4="Y",[1]Settings!$C$5,[1]Settings!$D$5)),0, VLOOKUP(C77,[1]Settings!$B$6:$D$45,IF(H$4="Y",2,3),FALSE)+D77*IF(H$4="Y",[1]Settings!$C$5,[1]Settings!$D$5))</f>
        <v>0</v>
      </c>
      <c r="F77" s="61">
        <f>E77*H$7</f>
        <v>0</v>
      </c>
      <c r="G77" s="61">
        <f>F77+0.001/ROW(F77)</f>
        <v>1.2987012987012988E-5</v>
      </c>
      <c r="H77" s="62">
        <f t="shared" ref="H77:H95" si="173">RANK(G77,G$11:G$114)</f>
        <v>71</v>
      </c>
      <c r="I77" s="63" t="str">
        <f>IF(K77&gt;0,"+","")</f>
        <v/>
      </c>
      <c r="J77" s="64">
        <f ca="1">VLOOKUP(OFFSET(J77,0,-2),[1]Settings!$F$8:$G$27,2)</f>
        <v>0</v>
      </c>
      <c r="L77" s="30"/>
      <c r="M77" s="60">
        <f>IF(ISNA(VLOOKUP(K77,[1]Settings!$B$6:$D$45,IF(P$4="Y",2,3),FALSE)+L77*IF(P$4="Y",[1]Settings!$C$5,[1]Settings!$D$5)),0, VLOOKUP(K77,[1]Settings!$B$6:$D$45,IF(P$4="Y",2,3),FALSE)+L77*IF(P$4="Y",[1]Settings!$C$5,[1]Settings!$D$5))</f>
        <v>0</v>
      </c>
      <c r="N77" s="61">
        <f>M77*P$7</f>
        <v>0</v>
      </c>
      <c r="O77" s="61">
        <f ca="1">N77+OFFSET(N77,0,-7)</f>
        <v>1.2987012987012988E-5</v>
      </c>
      <c r="P77" s="62">
        <f t="shared" ref="P77:P95" ca="1" si="174">RANK(O77,O$11:O$114)</f>
        <v>71</v>
      </c>
      <c r="Q77" s="63" t="str">
        <f>IF(S77&gt;0,"+","")</f>
        <v/>
      </c>
      <c r="R77" s="64">
        <f ca="1">VLOOKUP(OFFSET(R77,0,-2),[1]Settings!$F$8:$G$27,2)</f>
        <v>0</v>
      </c>
      <c r="T77" s="30"/>
      <c r="U77" s="60">
        <f>IF(ISNA(VLOOKUP(S77,[1]Settings!$B$6:$D$45,IF(X$4="Y",2,3),FALSE)+T77*IF(X$4="Y",[1]Settings!$C$5,[1]Settings!$D$5)),0, VLOOKUP(S77,[1]Settings!$B$6:$D$45,IF(X$4="Y",2,3),FALSE)+T77*IF(X$4="Y",[1]Settings!$C$5,[1]Settings!$D$5))</f>
        <v>0</v>
      </c>
      <c r="V77" s="61">
        <f>U77*X$7</f>
        <v>0</v>
      </c>
      <c r="W77" s="61">
        <f ca="1">V77+OFFSET(V77,0,-7)</f>
        <v>1.2987012987012988E-5</v>
      </c>
      <c r="X77" s="62">
        <f t="shared" ref="X77:X95" ca="1" si="175">RANK(W77,W$11:W$114)</f>
        <v>72</v>
      </c>
      <c r="Y77" s="63" t="str">
        <f>IF(AA77&gt;0,"+","")</f>
        <v/>
      </c>
      <c r="Z77" s="64">
        <f ca="1">VLOOKUP(OFFSET(Z77,0,-2),[1]Settings!$F$8:$G$27,2)</f>
        <v>0</v>
      </c>
      <c r="AB77" s="30"/>
      <c r="AC77" s="60">
        <f>IF(ISNA(VLOOKUP(AA77,[1]Settings!$B$6:$D$45,IF(AF$4="Y",2,3),FALSE)+AB77*IF(AF$4="Y",[1]Settings!$C$5,[1]Settings!$D$5)),0, VLOOKUP(AA77,[1]Settings!$B$6:$D$45,IF(AF$4="Y",2,3),FALSE)+AB77*IF(AF$4="Y",[1]Settings!$C$5,[1]Settings!$D$5))</f>
        <v>0</v>
      </c>
      <c r="AD77" s="61">
        <f>AC77*AF$7</f>
        <v>0</v>
      </c>
      <c r="AE77" s="61">
        <f ca="1">AD77+OFFSET(AD77,0,-7)</f>
        <v>1.2987012987012988E-5</v>
      </c>
      <c r="AF77" s="62">
        <f t="shared" ref="AF77:AF95" ca="1" si="176">RANK(AE77,AE$11:AE$114)</f>
        <v>72</v>
      </c>
      <c r="AG77" s="63" t="str">
        <f>IF(AI77&gt;0,"+","")</f>
        <v/>
      </c>
      <c r="AH77" s="64">
        <f ca="1">VLOOKUP(OFFSET(AH77,0,-2),[1]Settings!$F$8:$G$27,2)</f>
        <v>0</v>
      </c>
      <c r="AJ77" s="30"/>
      <c r="AK77" s="60">
        <f>IF(ISNA(VLOOKUP(AI77,[1]Settings!$B$6:$D$45,IF(AN$4="Y",2,3),FALSE)+AJ77*IF(AN$4="Y",[1]Settings!$C$5,[1]Settings!$D$5)),0, VLOOKUP(AI77,[1]Settings!$B$6:$D$45,IF(AN$4="Y",2,3),FALSE)+AJ77*IF(AN$4="Y",[1]Settings!$C$5,[1]Settings!$D$5))</f>
        <v>0</v>
      </c>
      <c r="AL77" s="61">
        <f>AK77*AN$7</f>
        <v>0</v>
      </c>
      <c r="AM77" s="61">
        <f ca="1">AL77+OFFSET(AL77,0,-7)</f>
        <v>1.2987012987012988E-5</v>
      </c>
      <c r="AN77" s="62">
        <f t="shared" ref="AN77:AN95" ca="1" si="177">RANK(AM77,AM$11:AM$114)</f>
        <v>72</v>
      </c>
      <c r="AO77" s="63" t="str">
        <f>IF(AQ77&gt;0,"+","")</f>
        <v/>
      </c>
      <c r="AP77" s="64">
        <f ca="1">VLOOKUP(OFFSET(AP77,0,-2),[1]Settings!$F$8:$G$27,2)</f>
        <v>0</v>
      </c>
      <c r="AR77" s="30"/>
      <c r="AS77" s="60">
        <f>IF(ISNA(VLOOKUP(AQ77,[1]Settings!$B$6:$D$45,IF(AV$4="Y",2,3),FALSE)+AR77*IF(AV$4="Y",[1]Settings!$C$5,[1]Settings!$D$5)),0, VLOOKUP(AQ77,[1]Settings!$B$6:$D$45,IF(AV$4="Y",2,3),FALSE)+AR77*IF(AV$4="Y",[1]Settings!$C$5,[1]Settings!$D$5))</f>
        <v>0</v>
      </c>
      <c r="AT77" s="61">
        <f>AS77*AV$7</f>
        <v>0</v>
      </c>
      <c r="AU77" s="61">
        <f ca="1">AT77+OFFSET(AT77,0,-7)</f>
        <v>1.2987012987012988E-5</v>
      </c>
      <c r="AV77" s="62">
        <f t="shared" ref="AV77:AV95" ca="1" si="178">RANK(AU77,AU$11:AU$114)</f>
        <v>72</v>
      </c>
      <c r="AW77" s="63" t="str">
        <f>IF(AY77&gt;0,"+","")</f>
        <v/>
      </c>
      <c r="AX77" s="64">
        <f ca="1">VLOOKUP(OFFSET(AX77,0,-2),[1]Settings!$F$8:$G$27,2)</f>
        <v>0</v>
      </c>
      <c r="AZ77" s="30"/>
      <c r="BA77" s="60">
        <f>IF(ISNA(VLOOKUP(AY77,[1]Settings!$B$6:$D$45,IF(BD$4="Y",2,3),FALSE)+AZ77*IF(BD$4="Y",[1]Settings!$C$5,[1]Settings!$D$5)),0, VLOOKUP(AY77,[1]Settings!$B$6:$D$45,IF(BD$4="Y",2,3),FALSE)+AZ77*IF(BD$4="Y",[1]Settings!$C$5,[1]Settings!$D$5))</f>
        <v>0</v>
      </c>
      <c r="BB77" s="61">
        <f>BA77*BD$7</f>
        <v>0</v>
      </c>
      <c r="BC77" s="61">
        <f ca="1">BB77+OFFSET(BB77,0,-7)</f>
        <v>1.2987012987012988E-5</v>
      </c>
      <c r="BD77" s="62">
        <f t="shared" ref="BD77:BD95" ca="1" si="179">RANK(BC77,BC$11:BC$114)</f>
        <v>72</v>
      </c>
      <c r="BE77" s="63" t="str">
        <f>IF(BG77&gt;0,"+","")</f>
        <v/>
      </c>
      <c r="BF77" s="64">
        <f ca="1">VLOOKUP(OFFSET(BF77,0,-2),[1]Settings!$F$8:$G$27,2)</f>
        <v>0</v>
      </c>
      <c r="BH77" s="30"/>
      <c r="BI77" s="60">
        <f>IF(ISNA(VLOOKUP(BG77,[1]Settings!$B$6:$D$45,IF(BL$4="Y",2,3),FALSE)+BH77*IF(BL$4="Y",[1]Settings!$C$5,[1]Settings!$D$5)),0, VLOOKUP(BG77,[1]Settings!$B$6:$D$45,IF(BL$4="Y",2,3),FALSE)+BH77*IF(BL$4="Y",[1]Settings!$C$5,[1]Settings!$D$5))</f>
        <v>0</v>
      </c>
      <c r="BJ77" s="61">
        <f>BI77*BL$7</f>
        <v>0</v>
      </c>
      <c r="BK77" s="61">
        <f ca="1">BJ77+OFFSET(BJ77,0,-7)</f>
        <v>1.2987012987012988E-5</v>
      </c>
      <c r="BL77" s="62">
        <f t="shared" ref="BL77:BL95" ca="1" si="180">RANK(BK77,BK$11:BK$114)</f>
        <v>73</v>
      </c>
      <c r="BM77" s="63" t="str">
        <f>IF(BO77&gt;0,"+","")</f>
        <v/>
      </c>
      <c r="BN77" s="64">
        <f ca="1">VLOOKUP(OFFSET(BN77,0,-2),[1]Settings!$F$8:$G$27,2)</f>
        <v>0</v>
      </c>
      <c r="BP77" s="30"/>
      <c r="BQ77" s="60">
        <f>IF(ISNA(VLOOKUP(BO77,[1]Settings!$B$6:$D$45,IF(BT$4="Y",2,3),FALSE)+BP77*IF(BT$4="Y",[1]Settings!$C$5,[1]Settings!$D$5)),0, VLOOKUP(BO77,[1]Settings!$B$6:$D$45,IF(BT$4="Y",2,3),FALSE)+BP77*IF(BT$4="Y",[1]Settings!$C$5,[1]Settings!$D$5))</f>
        <v>0</v>
      </c>
      <c r="BR77" s="61">
        <f>BQ77*BT$7</f>
        <v>0</v>
      </c>
      <c r="BS77" s="61">
        <f ca="1">BR77+OFFSET(BR77,0,-7)</f>
        <v>1.2987012987012988E-5</v>
      </c>
      <c r="BT77" s="62">
        <f t="shared" ref="BT77:BT95" ca="1" si="181">RANK(BS77,BS$11:BS$114)</f>
        <v>73</v>
      </c>
      <c r="BU77" s="63" t="str">
        <f>IF(BW77&gt;0,"+","")</f>
        <v/>
      </c>
      <c r="BV77" s="64">
        <f ca="1">VLOOKUP(OFFSET(BV77,0,-2),[1]Settings!$F$8:$G$27,2)</f>
        <v>0</v>
      </c>
      <c r="BX77" s="30"/>
      <c r="BY77" s="60">
        <f>IF(ISNA(VLOOKUP(BW77,[1]Settings!$B$6:$D$45,IF(CB$4="Y",2,3),FALSE)+BX77*IF(CB$4="Y",[1]Settings!$C$5,[1]Settings!$D$5)),0, VLOOKUP(BW77,[1]Settings!$B$6:$D$45,IF(CB$4="Y",2,3),FALSE)+BX77*IF(CB$4="Y",[1]Settings!$C$5,[1]Settings!$D$5))</f>
        <v>0</v>
      </c>
      <c r="BZ77" s="61">
        <f>BY77*CB$7</f>
        <v>0</v>
      </c>
      <c r="CA77" s="61">
        <f ca="1">BZ77+OFFSET(BZ77,0,-7)</f>
        <v>1.2987012987012988E-5</v>
      </c>
      <c r="CB77" s="62">
        <f t="shared" ref="CB77:CB95" ca="1" si="182">RANK(CA77,CA$11:CA$114)</f>
        <v>73</v>
      </c>
      <c r="CC77" s="63" t="str">
        <f>IF(CE77&gt;0,"+","")</f>
        <v/>
      </c>
      <c r="CD77" s="64">
        <f ca="1">VLOOKUP(OFFSET(CD77,0,-2),[1]Settings!$F$8:$G$27,2)</f>
        <v>0</v>
      </c>
      <c r="CF77" s="30"/>
      <c r="CG77" s="60">
        <f>IF(ISNA(VLOOKUP(CE77,[1]Settings!$B$6:$D$45,IF(CJ$4="Y",2,3),FALSE)+CF77*IF(CJ$4="Y",[1]Settings!$C$5,[1]Settings!$D$5)),0, VLOOKUP(CE77,[1]Settings!$B$6:$D$45,IF(CJ$4="Y",2,3),FALSE)+CF77*IF(CJ$4="Y",[1]Settings!$C$5,[1]Settings!$D$5))</f>
        <v>0</v>
      </c>
      <c r="CH77" s="61">
        <f>CG77*CJ$7</f>
        <v>0</v>
      </c>
      <c r="CI77" s="61">
        <f ca="1">CH77+OFFSET(CH77,0,-7)</f>
        <v>1.2987012987012988E-5</v>
      </c>
      <c r="CJ77" s="65">
        <f t="shared" ref="CJ77:CJ95" ca="1" si="183">RANK(CI77,CI$11:CI$114)</f>
        <v>76</v>
      </c>
      <c r="CK77" s="66" t="str">
        <f>IF(CM77&gt;0,"+","")</f>
        <v/>
      </c>
      <c r="CL77" s="64">
        <f ca="1">VLOOKUP(OFFSET(CL77,0,-2),[1]Settings!$J$8:$K$27,2)</f>
        <v>0</v>
      </c>
      <c r="CN77" s="30"/>
      <c r="CO77" s="60">
        <f>IF(ISNA(VLOOKUP(CM77,[1]Settings!$B$6:$D$45,IF(CR$4="Y",2,3),FALSE)+CN77*IF(CR$4="Y",[1]Settings!$C$5,[1]Settings!$D$5)),0, VLOOKUP(CM77,[1]Settings!$B$6:$D$45,IF(CR$4="Y",2,3),FALSE)+CN77*IF(CR$4="Y",[1]Settings!$C$5,[1]Settings!$D$5))</f>
        <v>0</v>
      </c>
      <c r="CP77" s="61">
        <f ca="1">CO77*CR$7</f>
        <v>0</v>
      </c>
      <c r="CQ77" s="61">
        <f ca="1">CP77+OFFSET(CP77,0,-7)-AD77-AL77</f>
        <v>1.2987012987012988E-5</v>
      </c>
      <c r="CR77" s="65">
        <f t="shared" ref="CR77:CR95" ca="1" si="184">RANK(CQ77,CQ$11:CQ$114)</f>
        <v>77</v>
      </c>
      <c r="CS77" s="63" t="str">
        <f>IF(CU77&gt;0,"+","")</f>
        <v/>
      </c>
      <c r="CT77" s="64">
        <f ca="1">VLOOKUP(OFFSET(CT77,0,-2),[1]Settings!$J$8:$K$27,2)</f>
        <v>0</v>
      </c>
      <c r="CU77" s="29"/>
      <c r="CV77" s="30"/>
      <c r="CW77" s="60">
        <f>IF(ISNA(VLOOKUP(CU77,[1]Settings!$B$6:$D$45,IF(CZ$4="Y",2,3),FALSE)+CV77*IF(CZ$4="Y",[1]Settings!$C$5,[1]Settings!$D$5)),0, VLOOKUP(CU77,[1]Settings!$B$6:$D$45,IF(CZ$4="Y",2,3),FALSE)+CV77*IF(CZ$4="Y",[1]Settings!$C$5,[1]Settings!$D$5))</f>
        <v>0</v>
      </c>
      <c r="CX77" s="61">
        <f ca="1">CW77*CZ$7</f>
        <v>0</v>
      </c>
      <c r="CY77" s="61">
        <f ca="1">CX77+OFFSET(CX77,0,-7)-F77</f>
        <v>1.2987012987012988E-5</v>
      </c>
      <c r="CZ77" s="62">
        <f t="shared" ref="CZ77:CZ95" ca="1" si="185">RANK(CY77,CY$11:CY$114)</f>
        <v>76</v>
      </c>
      <c r="DA77" s="63" t="str">
        <f>IF(DC77&gt;0,"+","")</f>
        <v/>
      </c>
      <c r="DB77" s="64">
        <f ca="1">VLOOKUP(OFFSET(DB77,0,-2),[1]Settings!$J$8:$K$27,2)</f>
        <v>0</v>
      </c>
      <c r="DC77" s="29"/>
      <c r="DD77" s="30"/>
      <c r="DE77" s="60">
        <f>IF(ISNA(VLOOKUP(DC77,[1]Settings!$B$6:$D$45,IF(DH$4="Y",2,3),FALSE)+DD77*IF(DH$4="Y",[1]Settings!$C$5,[1]Settings!$D$5)),0, VLOOKUP(DC77,[1]Settings!$B$6:$D$45,IF(DH$4="Y",2,3),FALSE)+DD77*IF(DH$4="Y",[1]Settings!$C$5,[1]Settings!$D$5))</f>
        <v>0</v>
      </c>
      <c r="DF77" s="61">
        <f ca="1">DE77*DH$7</f>
        <v>0</v>
      </c>
      <c r="DG77" s="61">
        <f ca="1">DF77+OFFSET(DF77,0,-7)-BZ77</f>
        <v>1.2987012987012988E-5</v>
      </c>
      <c r="DH77" s="62">
        <f t="shared" ref="DH77:DH95" ca="1" si="186">RANK(DG77,DG$11:DG$114)</f>
        <v>76</v>
      </c>
      <c r="DI77" s="63" t="str">
        <f>IF(DK77&gt;0,"+","")</f>
        <v/>
      </c>
      <c r="DJ77" s="64">
        <f ca="1">VLOOKUP(OFFSET(DJ77,0,-2),[1]Settings!$J$8:$K$27,2)</f>
        <v>0</v>
      </c>
      <c r="DK77" s="29"/>
      <c r="DL77" s="30"/>
      <c r="DM77" s="60">
        <f>IF(ISNA(VLOOKUP(DK77,[1]Settings!$B$6:$D$45,IF(DP$4="Y",2,3),FALSE)+DL77*IF(DP$4="Y",[1]Settings!$C$5,[1]Settings!$D$5)),0, VLOOKUP(DK77,[1]Settings!$B$6:$D$45,IF(DP$4="Y",2,3),FALSE)+DL77*IF(DP$4="Y",[1]Settings!$C$5,[1]Settings!$D$5))</f>
        <v>0</v>
      </c>
      <c r="DN77" s="61">
        <f ca="1">DM77*DP$7</f>
        <v>0</v>
      </c>
      <c r="DO77" s="61">
        <f ca="1">DN77+OFFSET(DN77,0,-7)-BJ77-BR77</f>
        <v>1.2987012987012988E-5</v>
      </c>
      <c r="DP77" s="62">
        <f t="shared" ref="DP77:DP95" ca="1" si="187">RANK(DO77,DO$11:DO$114)</f>
        <v>75</v>
      </c>
      <c r="DQ77" s="63" t="str">
        <f>IF(DS77&gt;0,"+","")</f>
        <v/>
      </c>
      <c r="DR77" s="64">
        <f ca="1">VLOOKUP(OFFSET(DR77,0,-2),[1]Settings!$J$8:$K$27,2)</f>
        <v>0</v>
      </c>
      <c r="DS77" s="29"/>
      <c r="DT77" s="30"/>
      <c r="DU77" s="60">
        <f>IF(ISNA(VLOOKUP(DS77,[1]Settings!$B$6:$D$45,IF(DX$4="Y",2,3),FALSE)+DT77*IF(DX$4="Y",[1]Settings!$C$5,[1]Settings!$D$5)),0, VLOOKUP(DS77,[1]Settings!$B$6:$D$45,IF(DX$4="Y",2,3),FALSE)+DT77*IF(DX$4="Y",[1]Settings!$C$5,[1]Settings!$D$5))</f>
        <v>0</v>
      </c>
      <c r="DV77" s="61">
        <f ca="1">DU77*DX$7</f>
        <v>0</v>
      </c>
      <c r="DW77" s="61">
        <f ca="1">DV77+OFFSET(DV77,0,-7)</f>
        <v>1.2987012987012988E-5</v>
      </c>
      <c r="DX77" s="62">
        <f t="shared" ref="DX77:DX95" ca="1" si="188">RANK(DW77,DW$11:DW$114)</f>
        <v>75</v>
      </c>
      <c r="DY77" s="63" t="str">
        <f>IF(EA77&gt;0,"+","")</f>
        <v/>
      </c>
      <c r="DZ77" s="64">
        <f ca="1">VLOOKUP(OFFSET(DZ77,0,-2),[1]Settings!$J$8:$K$27,2)</f>
        <v>0</v>
      </c>
      <c r="EA77" s="29"/>
      <c r="EB77" s="30"/>
      <c r="EC77" s="60">
        <f>IF(ISNA(VLOOKUP(EA77,[1]Settings!$B$6:$D$45,IF(EF$4="Y",2,3),FALSE)+EB77*IF(EF$4="Y",[1]Settings!$C$5,[1]Settings!$D$5)),0, VLOOKUP(EA77,[1]Settings!$B$6:$D$45,IF(EF$4="Y",2,3),FALSE)+EB77*IF(EF$4="Y",[1]Settings!$C$5,[1]Settings!$D$5))</f>
        <v>0</v>
      </c>
      <c r="ED77" s="61">
        <f ca="1">EC77*EF$7</f>
        <v>0</v>
      </c>
      <c r="EE77" s="61">
        <f ca="1">ED77+OFFSET(ED77,0,-7)-N77-V77-CH77-AT77-BB77</f>
        <v>1.2987012987012988E-5</v>
      </c>
      <c r="EF77" s="65">
        <f t="shared" ref="EF77:EF95" ca="1" si="189">RANK(EE77,EE$11:EE$114)</f>
        <v>72</v>
      </c>
      <c r="EG77" s="66" t="str">
        <f>IF(EI77&gt;0,"+","")</f>
        <v/>
      </c>
      <c r="EH77" s="64">
        <f ca="1">VLOOKUP(OFFSET(EH77,0,-2),[1]Settings!$J$8:$K$27,2)</f>
        <v>0</v>
      </c>
      <c r="EI77" s="29"/>
      <c r="EJ77" s="30"/>
      <c r="EK77" s="60">
        <f>IF(ISNA(VLOOKUP(EI77,[1]Settings!$B$6:$D$45,IF(EN$4="Y",2,3),FALSE)+EJ77*IF(EN$4="Y",[1]Settings!$C$5,[1]Settings!$D$5)),0, VLOOKUP(EI77,[1]Settings!$B$6:$D$45,IF(EN$4="Y",2,3),FALSE)+EJ77*IF(EN$4="Y",[1]Settings!$C$5,[1]Settings!$D$5))</f>
        <v>0</v>
      </c>
      <c r="EL77" s="61">
        <f ca="1">EK77*EN$7</f>
        <v>0</v>
      </c>
      <c r="EM77" s="61">
        <f ca="1">EL77+OFFSET(EL77,0,-7)-CP77-CX77</f>
        <v>1.2987012987012988E-5</v>
      </c>
      <c r="EN77" s="65">
        <f t="shared" ref="EN77:EN95" ca="1" si="190">RANK(EM77,EM$11:EM$114)</f>
        <v>72</v>
      </c>
      <c r="EO77" s="63" t="str">
        <f>IF(EQ77&gt;0,"+","")</f>
        <v/>
      </c>
      <c r="EP77" s="64">
        <f ca="1">VLOOKUP(OFFSET(EP77,0,-2),[1]Settings!$J$8:$K$27,2)</f>
        <v>0</v>
      </c>
      <c r="EQ77" s="29"/>
      <c r="ER77" s="30"/>
      <c r="ES77" s="60">
        <f>IF(ISNA(VLOOKUP(EQ77,[1]Settings!$B$6:$D$45,IF(EV$4="Y",2,3),FALSE)+ER77*IF(EV$4="Y",[1]Settings!$C$5,[1]Settings!$D$5)),0, VLOOKUP(EQ77,[1]Settings!$B$6:$D$45,IF(EV$4="Y",2,3),FALSE)+ER77*IF(EV$4="Y",[1]Settings!$C$5,[1]Settings!$D$5))</f>
        <v>0</v>
      </c>
      <c r="ET77" s="61">
        <f ca="1">ES77*EV$7</f>
        <v>0</v>
      </c>
      <c r="EU77" s="61">
        <f ca="1">ET77+OFFSET(ET77,0,-7)-DF77</f>
        <v>1.2987012987012988E-5</v>
      </c>
      <c r="EV77" s="62">
        <f t="shared" ref="EV77:EV95" ca="1" si="191">RANK(EU77,EU$11:EU$114)</f>
        <v>72</v>
      </c>
      <c r="EW77" s="63" t="str">
        <f>IF(EY77&gt;0,"+","")</f>
        <v/>
      </c>
      <c r="EX77" s="64">
        <f ca="1">VLOOKUP(OFFSET(EX77,0,-2),[1]Settings!$J$8:$K$27,2)</f>
        <v>0</v>
      </c>
      <c r="EY77" s="29"/>
      <c r="EZ77" s="30"/>
      <c r="FA77" s="60">
        <f>IF(ISNA(VLOOKUP(EY77,[1]Settings!$B$6:$D$45,IF(FD$4="Y",2,3),FALSE)+EZ77*IF(FD$4="Y",[1]Settings!$C$5,[1]Settings!$D$5)),0, VLOOKUP(EY77,[1]Settings!$B$6:$D$45,IF(FD$4="Y",2,3),FALSE)+EZ77*IF(FD$4="Y",[1]Settings!$C$5,[1]Settings!$D$5))</f>
        <v>0</v>
      </c>
      <c r="FB77" s="61">
        <f ca="1">FA77*FD$7</f>
        <v>0</v>
      </c>
      <c r="FC77" s="61">
        <f ca="1">FB77+OFFSET(FB77,0,-7)-DN77</f>
        <v>1.2987012987012988E-5</v>
      </c>
      <c r="FD77" s="62">
        <f t="shared" ref="FD77:FD95" ca="1" si="192">RANK(FC77,FC$11:FC$114)</f>
        <v>72</v>
      </c>
      <c r="FE77" s="63" t="str">
        <f>IF(FG77&gt;0,"+","")</f>
        <v/>
      </c>
      <c r="FF77" s="64">
        <f ca="1">VLOOKUP(OFFSET(FF77,0,-2),[1]Settings!$J$8:$K$27,2)</f>
        <v>0</v>
      </c>
      <c r="FG77" s="29"/>
      <c r="FH77" s="30"/>
      <c r="FI77" s="60">
        <f>IF(ISNA(VLOOKUP(FG77,[1]Settings!$B$6:$D$45,IF(FL$4="Y",2,3),FALSE)+FH77*IF(FL$4="Y",[1]Settings!$C$5,[1]Settings!$D$5)),0, VLOOKUP(FG77,[1]Settings!$B$6:$D$45,IF(FL$4="Y",2,3),FALSE)+FH77*IF(FL$4="Y",[1]Settings!$C$5,[1]Settings!$D$5))</f>
        <v>0</v>
      </c>
      <c r="FJ77" s="61">
        <f ca="1">FI77*FL$7</f>
        <v>0</v>
      </c>
      <c r="FK77" s="61">
        <f ca="1">FJ77+OFFSET(FJ77,0,-7)-DV77-ED77</f>
        <v>1.2987012987012988E-5</v>
      </c>
      <c r="FL77" s="62">
        <f t="shared" ref="FL77:FL95" ca="1" si="193">RANK(FK77,FK$11:FK$114)</f>
        <v>72</v>
      </c>
      <c r="FM77" s="66" t="str">
        <f>IF(FO77&gt;0,"+","")</f>
        <v/>
      </c>
      <c r="FN77" s="64">
        <f ca="1">VLOOKUP(OFFSET(FN77,0,-2),[1]Settings!$J$8:$K$27,2)</f>
        <v>0</v>
      </c>
      <c r="FO77" s="29"/>
      <c r="FP77" s="30"/>
      <c r="FQ77" s="60">
        <f>IF(ISNA(VLOOKUP(FO77,[1]Settings!$B$6:$D$45,IF(FT$4="Y",2,3),FALSE)+FP77*IF(FT$4="Y",[1]Settings!$C$5,[1]Settings!$D$5)),0, VLOOKUP(FO77,[1]Settings!$B$6:$D$45,IF(FT$4="Y",2,3),FALSE)+FP77*IF(FT$4="Y",[1]Settings!$C$5,[1]Settings!$D$5))</f>
        <v>0</v>
      </c>
      <c r="FR77" s="61">
        <f ca="1">FQ77*FT$7</f>
        <v>0</v>
      </c>
      <c r="FS77" s="61">
        <f ca="1">FR77+OFFSET(FR77,0,-7)-ET77</f>
        <v>1.2987012987012988E-5</v>
      </c>
      <c r="FT77" s="62">
        <f t="shared" ref="FT77:FT95" ca="1" si="194">RANK(FS77,FS$11:FS$114)</f>
        <v>73</v>
      </c>
      <c r="FU77" s="67" t="str">
        <f>IF(FW77&gt;0,"+","")</f>
        <v/>
      </c>
      <c r="FV77" s="64">
        <f ca="1">VLOOKUP(OFFSET(FV77,0,-2),[1]Settings!$J$8:$K$27,2)</f>
        <v>0</v>
      </c>
      <c r="FW77" s="29"/>
      <c r="FX77" s="30"/>
      <c r="FY77" s="60">
        <f>IF(ISNA(VLOOKUP(FW77,[1]Settings!$B$6:$D$45,IF(GB$4="Y",2,3),FALSE)+FX77*IF(GB$4="Y",[1]Settings!$C$5,[1]Settings!$D$5)),0, VLOOKUP(FW77,[1]Settings!$B$6:$D$45,IF(GB$4="Y",2,3),FALSE)+FX77*IF(GB$4="Y",[1]Settings!$C$5,[1]Settings!$D$5))</f>
        <v>0</v>
      </c>
      <c r="FZ77" s="61">
        <f>FY77*GB$7</f>
        <v>0</v>
      </c>
      <c r="GA77" s="61">
        <f ca="1">FZ77+OFFSET(FZ77,0,-7)-EL77</f>
        <v>1.2987012987012988E-5</v>
      </c>
      <c r="GB77" s="62">
        <f t="shared" ref="GB77:GB95" ca="1" si="195">RANK(GA77,GA$11:GA$114)</f>
        <v>73</v>
      </c>
      <c r="GC77" s="67" t="str">
        <f>IF(GE77&gt;0,"+","")</f>
        <v/>
      </c>
      <c r="GD77" s="64">
        <f ca="1">VLOOKUP(OFFSET(GD77,0,-2),[1]Settings!$J$8:$K$27,2)</f>
        <v>0</v>
      </c>
      <c r="GE77" s="29"/>
      <c r="GF77" s="30"/>
      <c r="GG77" s="60">
        <f>IF(ISNA(VLOOKUP(GE77,[1]Settings!$B$6:$D$45,IF(GJ$4="Y",2,3),FALSE)+GF77*IF(GJ$4="Y",[1]Settings!$C$5,[1]Settings!$D$5)),0, VLOOKUP(GE77,[1]Settings!$B$6:$D$45,IF(GJ$4="Y",2,3),FALSE)+GF77*IF(GJ$4="Y",[1]Settings!$C$5,[1]Settings!$D$5))</f>
        <v>0</v>
      </c>
      <c r="GH77" s="61">
        <f>GG77*GJ$7</f>
        <v>0</v>
      </c>
      <c r="GI77" s="61">
        <f ca="1">GH77+OFFSET(GH77,0,-7)</f>
        <v>1.2987012987012988E-5</v>
      </c>
      <c r="GJ77" s="62">
        <f t="shared" ref="GJ77:GJ95" ca="1" si="196">RANK(GI77,GI$11:GI$114)</f>
        <v>73</v>
      </c>
      <c r="GK77" s="67" t="str">
        <f>IF(GM77&gt;0,"+","")</f>
        <v/>
      </c>
      <c r="GL77" s="64">
        <f ca="1">VLOOKUP(OFFSET(GL77,0,-2),[1]Settings!$J$8:$K$27,2)</f>
        <v>0</v>
      </c>
      <c r="GM77" s="29"/>
      <c r="GN77" s="30"/>
      <c r="GO77" s="60">
        <f>IF(ISNA(VLOOKUP(GM77,[1]Settings!$B$6:$D$45,IF(GR$4="Y",2,3),FALSE)+GN77*IF(GR$4="Y",[1]Settings!$C$5,[1]Settings!$D$5)),0, VLOOKUP(GM77,[1]Settings!$B$6:$D$45,IF(GR$4="Y",2,3),FALSE)+GN77*IF(GR$4="Y",[1]Settings!$C$5,[1]Settings!$D$5))</f>
        <v>0</v>
      </c>
      <c r="GP77" s="61">
        <f>GO77*GR$7</f>
        <v>0</v>
      </c>
      <c r="GQ77" s="61">
        <f ca="1">GP77+OFFSET(GP77,0,-7)-FB77</f>
        <v>1.2987012987012988E-5</v>
      </c>
      <c r="GR77" s="62">
        <f t="shared" ref="GR77:GR95" ca="1" si="197">RANK(GQ77,GQ$11:GQ$114)</f>
        <v>73</v>
      </c>
      <c r="GS77" s="67" t="str">
        <f>IF(GU77&gt;0,"+","")</f>
        <v/>
      </c>
      <c r="GT77" s="64">
        <f ca="1">VLOOKUP(OFFSET(GT77,0,-2),[1]Settings!$J$8:$K$27,2)</f>
        <v>0</v>
      </c>
      <c r="GU77" s="29"/>
      <c r="GV77" s="30"/>
      <c r="GW77" s="60">
        <f>IF(ISNA(VLOOKUP(GU77,[1]Settings!$B$6:$D$45,IF(GZ$4="Y",2,3),FALSE)+GV77*IF(GZ$4="Y",[1]Settings!$C$5,[1]Settings!$D$5)),0, VLOOKUP(GU77,[1]Settings!$B$6:$D$45,IF(GZ$4="Y",2,3),FALSE)+GV77*IF(GZ$4="Y",[1]Settings!$C$5,[1]Settings!$D$5))</f>
        <v>0</v>
      </c>
      <c r="GX77" s="61">
        <f>GW77*GZ$7</f>
        <v>0</v>
      </c>
      <c r="GY77" s="61">
        <f ca="1">GX77+OFFSET(GX77,0,-7)-FJ77</f>
        <v>1.2987012987012988E-5</v>
      </c>
      <c r="GZ77" s="65">
        <f t="shared" ref="GZ77:GZ95" ca="1" si="198">RANK(GY77,GY$11:GY$114)</f>
        <v>75</v>
      </c>
      <c r="HA77" s="66"/>
      <c r="HB77" s="64"/>
      <c r="HC77" s="29"/>
      <c r="HD77" s="30"/>
      <c r="HE77" s="60">
        <f>IF(ISNA(VLOOKUP(HC77,[1]Settings!$B$6:$D$45,IF(HH$4="Y",2,3),FALSE)+HD77*IF(HH$4="Y",[1]Settings!$C$5,[1]Settings!$D$5)),0, VLOOKUP(HC77,[1]Settings!$B$6:$D$45,IF(HH$4="Y",2,3),FALSE)+HD77*IF(HH$4="Y",[1]Settings!$C$5,[1]Settings!$D$5))</f>
        <v>0</v>
      </c>
      <c r="HF77" s="61">
        <f>HE77*HH$7</f>
        <v>0</v>
      </c>
      <c r="HG77" s="61">
        <f ca="1">HF77+OFFSET(HF77,0,-7)-FR77-FZ77</f>
        <v>1.2987012987012988E-5</v>
      </c>
      <c r="HH77" s="62">
        <f t="shared" ref="HH77:HH95" ca="1" si="199">RANK(HG77,HG$11:HG$114)</f>
        <v>75</v>
      </c>
      <c r="HI77" s="67"/>
      <c r="HJ77" s="64"/>
      <c r="HK77" s="29"/>
      <c r="HL77" s="30"/>
      <c r="HM77" s="60">
        <f>IF(ISNA(VLOOKUP(HK77,[1]Settings!$B$6:$D$45,IF(HP$4="Y",2,3),FALSE)+HL77*IF(HP$4="Y",[1]Settings!$C$5,[1]Settings!$D$5)),0, VLOOKUP(HK77,[1]Settings!$B$6:$D$45,IF(HP$4="Y",2,3),FALSE)+HL77*IF(HP$4="Y",[1]Settings!$C$5,[1]Settings!$D$5))</f>
        <v>0</v>
      </c>
      <c r="HN77" s="61">
        <f>HM77*HP$7</f>
        <v>0</v>
      </c>
      <c r="HO77" s="61">
        <f t="shared" ca="1" si="102"/>
        <v>1.2987012987012988E-5</v>
      </c>
      <c r="HP77" s="62">
        <f t="shared" ref="HP77:HP95" ca="1" si="200">RANK(HO77,HO$11:HO$114)</f>
        <v>75</v>
      </c>
      <c r="HQ77" s="67"/>
      <c r="HR77" s="64"/>
      <c r="HS77" s="29"/>
      <c r="HT77" s="30"/>
      <c r="HU77" s="60">
        <f>IF(ISNA(VLOOKUP(HS77,[1]Settings!$B$6:$D$45,IF(HX$4="Y",2,3),FALSE)+HT77*IF(HX$4="Y",[1]Settings!$C$5,[1]Settings!$D$5)),0, VLOOKUP(HS77,[1]Settings!$B$6:$D$45,IF(HX$4="Y",2,3),FALSE)+HT77*IF(HX$4="Y",[1]Settings!$C$5,[1]Settings!$D$5))</f>
        <v>0</v>
      </c>
      <c r="HV77" s="61">
        <f>HU77*HX$7</f>
        <v>0</v>
      </c>
      <c r="HW77" s="61">
        <f t="shared" ca="1" si="103"/>
        <v>1.2987012987012988E-5</v>
      </c>
      <c r="HX77" s="62">
        <f t="shared" ref="HX77:HX78" ca="1" si="201">RANK(HW77,HW$11:HW$114)</f>
        <v>76</v>
      </c>
      <c r="HY77" s="67"/>
      <c r="HZ77" s="64"/>
      <c r="IA77" s="29"/>
      <c r="IB77" s="30"/>
      <c r="IC77" s="60">
        <f>IF(ISNA(VLOOKUP(IA77,[1]Settings!$B$6:$D$45,IF(IF$4="Y",2,3),FALSE)+IB77*IF(IF$4="Y",[1]Settings!$C$5,[1]Settings!$D$5)),0, VLOOKUP(IA77,[1]Settings!$B$6:$D$45,IF(IF$4="Y",2,3),FALSE)+IB77*IF(IF$4="Y",[1]Settings!$C$5,[1]Settings!$D$5))</f>
        <v>0</v>
      </c>
      <c r="ID77" s="61">
        <f>IC77*IF$7</f>
        <v>0</v>
      </c>
      <c r="IE77" s="61">
        <f t="shared" ca="1" si="104"/>
        <v>1.2987012987012988E-5</v>
      </c>
      <c r="IF77" s="62">
        <f t="shared" ref="IF77:IF78" ca="1" si="202">RANK(IE77,IE$11:IE$114)</f>
        <v>75</v>
      </c>
      <c r="IG77" s="66"/>
      <c r="IH77" s="64"/>
      <c r="II77" s="29">
        <v>20</v>
      </c>
      <c r="IJ77" s="30"/>
      <c r="IK77" s="60">
        <f>IF(ISNA(VLOOKUP(II77,[1]Settings!$B$6:$D$45,IF(IN$4="Y",2,3),FALSE)+IJ77*IF(IN$4="Y",[1]Settings!$C$5,[1]Settings!$D$5)),0, VLOOKUP(II77,[1]Settings!$B$6:$D$45,IF(IN$4="Y",2,3),FALSE)+IJ77*IF(IN$4="Y",[1]Settings!$C$5,[1]Settings!$D$5))</f>
        <v>1</v>
      </c>
      <c r="IL77" s="61">
        <f>IK77*IN$7</f>
        <v>1</v>
      </c>
      <c r="IM77" s="61">
        <f t="shared" ca="1" si="105"/>
        <v>1.000012987012987</v>
      </c>
      <c r="IN77" s="62">
        <f t="shared" ref="IN77:IN78" ca="1" si="203">RANK(IM77,IM$11:IM$114)</f>
        <v>37</v>
      </c>
      <c r="IO77" s="67"/>
      <c r="IP77" s="64"/>
      <c r="IQ77" s="29">
        <v>2</v>
      </c>
      <c r="IR77" s="30">
        <v>1</v>
      </c>
      <c r="IS77" s="60">
        <f>IF(ISNA(VLOOKUP(IQ77,[1]Settings!$B$6:$D$45,IF(IV$4="Y",2,3),FALSE)+IR77*IF(IV$4="Y",[1]Settings!$C$5,[1]Settings!$D$5)),0, VLOOKUP(IQ77,[1]Settings!$B$6:$D$45,IF(IV$4="Y",2,3),FALSE)+IR77*IF(IV$4="Y",[1]Settings!$C$5,[1]Settings!$D$5))</f>
        <v>26</v>
      </c>
      <c r="IT77" s="61">
        <f t="shared" ref="IT77:IT95" si="204">IS77*IV$7</f>
        <v>26</v>
      </c>
      <c r="IU77" s="61">
        <f t="shared" ca="1" si="106"/>
        <v>27.000012987012987</v>
      </c>
      <c r="IV77" s="62">
        <f t="shared" ca="1" si="82"/>
        <v>15</v>
      </c>
      <c r="IW77" s="67"/>
      <c r="IX77" s="64"/>
      <c r="IY77" s="29"/>
      <c r="IZ77" s="30"/>
      <c r="JA77" s="60">
        <f>IF(ISNA(VLOOKUP(IY77,[1]Settings!$B$6:$D$45,IF(JD$4="Y",2,3),FALSE)+IZ77*IF(JD$4="Y",[1]Settings!$C$5,[1]Settings!$D$5)),0, VLOOKUP(IY77,[1]Settings!$B$6:$D$45,IF(JD$4="Y",2,3),FALSE)+IZ77*IF(JD$4="Y",[1]Settings!$C$5,[1]Settings!$D$5))</f>
        <v>0</v>
      </c>
      <c r="JB77" s="61">
        <f>JA77*JD$7</f>
        <v>0</v>
      </c>
      <c r="JC77" s="61">
        <f t="shared" ca="1" si="107"/>
        <v>27.000012987012987</v>
      </c>
      <c r="JD77" s="62">
        <f t="shared" ref="JD77:JD78" ca="1" si="205">RANK(JC77,JC$11:JC$114)</f>
        <v>15</v>
      </c>
      <c r="JE77" s="67"/>
      <c r="JF77" s="64"/>
      <c r="JG77" s="29"/>
      <c r="JH77" s="30"/>
      <c r="JI77" s="60">
        <f>IF(ISNA(VLOOKUP(JG77,[1]Settings!$B$6:$D$45,IF(JL$4="Y",2,3),FALSE)+JH77*IF(JL$4="Y",[1]Settings!$C$5,[1]Settings!$D$5)),0, VLOOKUP(JG77,[1]Settings!$B$6:$D$45,IF(JL$4="Y",2,3),FALSE)+JH77*IF(JL$4="Y",[1]Settings!$C$5,[1]Settings!$D$5))</f>
        <v>0</v>
      </c>
      <c r="JJ77" s="61">
        <f>JI77*JL$7</f>
        <v>0</v>
      </c>
      <c r="JK77" s="61">
        <f t="shared" ca="1" si="108"/>
        <v>27.000012987012987</v>
      </c>
      <c r="JL77" s="62">
        <f t="shared" ref="JL77:JL78" ca="1" si="206">RANK(JK77,JK$11:JK$114)</f>
        <v>11</v>
      </c>
    </row>
    <row r="78" spans="1:272">
      <c r="A78" s="27" t="s">
        <v>157</v>
      </c>
      <c r="B78" s="59"/>
      <c r="D78" s="30"/>
      <c r="E78" s="60">
        <f>IF(ISNA(VLOOKUP(C78,[1]Settings!$B$6:$D$45,IF(H$4="Y",2,3),FALSE)+D78*IF(H$4="Y",[1]Settings!$C$5,[1]Settings!$D$5)),0, VLOOKUP(C78,[1]Settings!$B$6:$D$45,IF(H$4="Y",2,3),FALSE)+D78*IF(H$4="Y",[1]Settings!$C$5,[1]Settings!$D$5))</f>
        <v>0</v>
      </c>
      <c r="F78" s="61">
        <f t="shared" ref="F78:F94" si="207">E78*H$7</f>
        <v>0</v>
      </c>
      <c r="G78" s="61">
        <f t="shared" ref="G78:G94" si="208">F78+0.001/ROW(F78)</f>
        <v>1.2820512820512822E-5</v>
      </c>
      <c r="H78" s="62">
        <f t="shared" si="173"/>
        <v>72</v>
      </c>
      <c r="I78" s="63" t="str">
        <f>IF(K78&gt;0,"+","")</f>
        <v/>
      </c>
      <c r="J78" s="64">
        <f ca="1">VLOOKUP(OFFSET(J78,0,-2),[1]Settings!$F$8:$G$27,2)</f>
        <v>0</v>
      </c>
      <c r="L78" s="30"/>
      <c r="M78" s="60">
        <f>IF(ISNA(VLOOKUP(K78,[1]Settings!$B$6:$D$45,IF(P$4="Y",2,3),FALSE)+L78*IF(P$4="Y",[1]Settings!$C$5,[1]Settings!$D$5)),0, VLOOKUP(K78,[1]Settings!$B$6:$D$45,IF(P$4="Y",2,3),FALSE)+L78*IF(P$4="Y",[1]Settings!$C$5,[1]Settings!$D$5))</f>
        <v>0</v>
      </c>
      <c r="N78" s="61">
        <f t="shared" ref="N78:N94" si="209">M78*P$7</f>
        <v>0</v>
      </c>
      <c r="O78" s="61">
        <f t="shared" ref="O78:O94" ca="1" si="210">N78+OFFSET(N78,0,-7)</f>
        <v>1.2820512820512822E-5</v>
      </c>
      <c r="P78" s="62">
        <f t="shared" ca="1" si="174"/>
        <v>72</v>
      </c>
      <c r="Q78" s="63" t="str">
        <f>IF(S78&gt;0,"+","")</f>
        <v/>
      </c>
      <c r="R78" s="64">
        <f ca="1">VLOOKUP(OFFSET(R78,0,-2),[1]Settings!$F$8:$G$27,2)</f>
        <v>0</v>
      </c>
      <c r="T78" s="30"/>
      <c r="U78" s="60">
        <f>IF(ISNA(VLOOKUP(S78,[1]Settings!$B$6:$D$45,IF(X$4="Y",2,3),FALSE)+T78*IF(X$4="Y",[1]Settings!$C$5,[1]Settings!$D$5)),0, VLOOKUP(S78,[1]Settings!$B$6:$D$45,IF(X$4="Y",2,3),FALSE)+T78*IF(X$4="Y",[1]Settings!$C$5,[1]Settings!$D$5))</f>
        <v>0</v>
      </c>
      <c r="V78" s="61">
        <f t="shared" ref="V78:V94" si="211">U78*X$7</f>
        <v>0</v>
      </c>
      <c r="W78" s="61">
        <f t="shared" ref="W78:W94" ca="1" si="212">V78+OFFSET(V78,0,-7)</f>
        <v>1.2820512820512822E-5</v>
      </c>
      <c r="X78" s="62">
        <f t="shared" ca="1" si="175"/>
        <v>73</v>
      </c>
      <c r="Y78" s="63" t="str">
        <f>IF(AA78&gt;0,"+","")</f>
        <v/>
      </c>
      <c r="Z78" s="64">
        <f ca="1">VLOOKUP(OFFSET(Z78,0,-2),[1]Settings!$F$8:$G$27,2)</f>
        <v>0</v>
      </c>
      <c r="AB78" s="30"/>
      <c r="AC78" s="60">
        <f>IF(ISNA(VLOOKUP(AA78,[1]Settings!$B$6:$D$45,IF(AF$4="Y",2,3),FALSE)+AB78*IF(AF$4="Y",[1]Settings!$C$5,[1]Settings!$D$5)),0, VLOOKUP(AA78,[1]Settings!$B$6:$D$45,IF(AF$4="Y",2,3),FALSE)+AB78*IF(AF$4="Y",[1]Settings!$C$5,[1]Settings!$D$5))</f>
        <v>0</v>
      </c>
      <c r="AD78" s="61">
        <f t="shared" ref="AD78:AD94" si="213">AC78*AF$7</f>
        <v>0</v>
      </c>
      <c r="AE78" s="61">
        <f t="shared" ref="AE78:AE94" ca="1" si="214">AD78+OFFSET(AD78,0,-7)</f>
        <v>1.2820512820512822E-5</v>
      </c>
      <c r="AF78" s="62">
        <f t="shared" ca="1" si="176"/>
        <v>73</v>
      </c>
      <c r="AG78" s="63" t="str">
        <f>IF(AI78&gt;0,"+","")</f>
        <v/>
      </c>
      <c r="AH78" s="64">
        <f ca="1">VLOOKUP(OFFSET(AH78,0,-2),[1]Settings!$F$8:$G$27,2)</f>
        <v>0</v>
      </c>
      <c r="AJ78" s="30"/>
      <c r="AK78" s="60">
        <f>IF(ISNA(VLOOKUP(AI78,[1]Settings!$B$6:$D$45,IF(AN$4="Y",2,3),FALSE)+AJ78*IF(AN$4="Y",[1]Settings!$C$5,[1]Settings!$D$5)),0, VLOOKUP(AI78,[1]Settings!$B$6:$D$45,IF(AN$4="Y",2,3),FALSE)+AJ78*IF(AN$4="Y",[1]Settings!$C$5,[1]Settings!$D$5))</f>
        <v>0</v>
      </c>
      <c r="AL78" s="61">
        <f t="shared" ref="AL78:AL94" si="215">AK78*AN$7</f>
        <v>0</v>
      </c>
      <c r="AM78" s="61">
        <f t="shared" ref="AM78:AM94" ca="1" si="216">AL78+OFFSET(AL78,0,-7)</f>
        <v>1.2820512820512822E-5</v>
      </c>
      <c r="AN78" s="62">
        <f t="shared" ca="1" si="177"/>
        <v>73</v>
      </c>
      <c r="AO78" s="63" t="str">
        <f>IF(AQ78&gt;0,"+","")</f>
        <v/>
      </c>
      <c r="AP78" s="64">
        <f ca="1">VLOOKUP(OFFSET(AP78,0,-2),[1]Settings!$F$8:$G$27,2)</f>
        <v>0</v>
      </c>
      <c r="AR78" s="30"/>
      <c r="AS78" s="60">
        <f>IF(ISNA(VLOOKUP(AQ78,[1]Settings!$B$6:$D$45,IF(AV$4="Y",2,3),FALSE)+AR78*IF(AV$4="Y",[1]Settings!$C$5,[1]Settings!$D$5)),0, VLOOKUP(AQ78,[1]Settings!$B$6:$D$45,IF(AV$4="Y",2,3),FALSE)+AR78*IF(AV$4="Y",[1]Settings!$C$5,[1]Settings!$D$5))</f>
        <v>0</v>
      </c>
      <c r="AT78" s="61">
        <f t="shared" ref="AT78:AT94" si="217">AS78*AV$7</f>
        <v>0</v>
      </c>
      <c r="AU78" s="61">
        <f t="shared" ref="AU78:AU94" ca="1" si="218">AT78+OFFSET(AT78,0,-7)</f>
        <v>1.2820512820512822E-5</v>
      </c>
      <c r="AV78" s="62">
        <f t="shared" ca="1" si="178"/>
        <v>73</v>
      </c>
      <c r="AW78" s="63" t="str">
        <f>IF(AY78&gt;0,"+","")</f>
        <v/>
      </c>
      <c r="AX78" s="64">
        <f ca="1">VLOOKUP(OFFSET(AX78,0,-2),[1]Settings!$F$8:$G$27,2)</f>
        <v>0</v>
      </c>
      <c r="AZ78" s="30"/>
      <c r="BA78" s="60">
        <f>IF(ISNA(VLOOKUP(AY78,[1]Settings!$B$6:$D$45,IF(BD$4="Y",2,3),FALSE)+AZ78*IF(BD$4="Y",[1]Settings!$C$5,[1]Settings!$D$5)),0, VLOOKUP(AY78,[1]Settings!$B$6:$D$45,IF(BD$4="Y",2,3),FALSE)+AZ78*IF(BD$4="Y",[1]Settings!$C$5,[1]Settings!$D$5))</f>
        <v>0</v>
      </c>
      <c r="BB78" s="61">
        <f t="shared" ref="BB78:BB94" si="219">BA78*BD$7</f>
        <v>0</v>
      </c>
      <c r="BC78" s="61">
        <f t="shared" ref="BC78:BC94" ca="1" si="220">BB78+OFFSET(BB78,0,-7)</f>
        <v>1.2820512820512822E-5</v>
      </c>
      <c r="BD78" s="62">
        <f t="shared" ca="1" si="179"/>
        <v>73</v>
      </c>
      <c r="BE78" s="63" t="str">
        <f>IF(BG78&gt;0,"+","")</f>
        <v/>
      </c>
      <c r="BF78" s="64">
        <f ca="1">VLOOKUP(OFFSET(BF78,0,-2),[1]Settings!$F$8:$G$27,2)</f>
        <v>0</v>
      </c>
      <c r="BH78" s="30"/>
      <c r="BI78" s="60">
        <f>IF(ISNA(VLOOKUP(BG78,[1]Settings!$B$6:$D$45,IF(BL$4="Y",2,3),FALSE)+BH78*IF(BL$4="Y",[1]Settings!$C$5,[1]Settings!$D$5)),0, VLOOKUP(BG78,[1]Settings!$B$6:$D$45,IF(BL$4="Y",2,3),FALSE)+BH78*IF(BL$4="Y",[1]Settings!$C$5,[1]Settings!$D$5))</f>
        <v>0</v>
      </c>
      <c r="BJ78" s="61">
        <f t="shared" ref="BJ78:BJ94" si="221">BI78*BL$7</f>
        <v>0</v>
      </c>
      <c r="BK78" s="61">
        <f t="shared" ref="BK78:BK94" ca="1" si="222">BJ78+OFFSET(BJ78,0,-7)</f>
        <v>1.2820512820512822E-5</v>
      </c>
      <c r="BL78" s="62">
        <f t="shared" ca="1" si="180"/>
        <v>74</v>
      </c>
      <c r="BM78" s="63" t="str">
        <f>IF(BO78&gt;0,"+","")</f>
        <v/>
      </c>
      <c r="BN78" s="64">
        <f ca="1">VLOOKUP(OFFSET(BN78,0,-2),[1]Settings!$F$8:$G$27,2)</f>
        <v>0</v>
      </c>
      <c r="BP78" s="30"/>
      <c r="BQ78" s="60">
        <f>IF(ISNA(VLOOKUP(BO78,[1]Settings!$B$6:$D$45,IF(BT$4="Y",2,3),FALSE)+BP78*IF(BT$4="Y",[1]Settings!$C$5,[1]Settings!$D$5)),0, VLOOKUP(BO78,[1]Settings!$B$6:$D$45,IF(BT$4="Y",2,3),FALSE)+BP78*IF(BT$4="Y",[1]Settings!$C$5,[1]Settings!$D$5))</f>
        <v>0</v>
      </c>
      <c r="BR78" s="61">
        <f t="shared" ref="BR78:BR94" si="223">BQ78*BT$7</f>
        <v>0</v>
      </c>
      <c r="BS78" s="61">
        <f t="shared" ref="BS78:BS94" ca="1" si="224">BR78+OFFSET(BR78,0,-7)</f>
        <v>1.2820512820512822E-5</v>
      </c>
      <c r="BT78" s="62">
        <f t="shared" ca="1" si="181"/>
        <v>74</v>
      </c>
      <c r="BU78" s="63" t="str">
        <f>IF(BW78&gt;0,"+","")</f>
        <v/>
      </c>
      <c r="BV78" s="64">
        <f ca="1">VLOOKUP(OFFSET(BV78,0,-2),[1]Settings!$F$8:$G$27,2)</f>
        <v>0</v>
      </c>
      <c r="BX78" s="30"/>
      <c r="BY78" s="60">
        <f>IF(ISNA(VLOOKUP(BW78,[1]Settings!$B$6:$D$45,IF(CB$4="Y",2,3),FALSE)+BX78*IF(CB$4="Y",[1]Settings!$C$5,[1]Settings!$D$5)),0, VLOOKUP(BW78,[1]Settings!$B$6:$D$45,IF(CB$4="Y",2,3),FALSE)+BX78*IF(CB$4="Y",[1]Settings!$C$5,[1]Settings!$D$5))</f>
        <v>0</v>
      </c>
      <c r="BZ78" s="61">
        <f t="shared" ref="BZ78:BZ94" si="225">BY78*CB$7</f>
        <v>0</v>
      </c>
      <c r="CA78" s="61">
        <f t="shared" ref="CA78:CA94" ca="1" si="226">BZ78+OFFSET(BZ78,0,-7)</f>
        <v>1.2820512820512822E-5</v>
      </c>
      <c r="CB78" s="62">
        <f t="shared" ca="1" si="182"/>
        <v>74</v>
      </c>
      <c r="CC78" s="63" t="str">
        <f>IF(CE78&gt;0,"+","")</f>
        <v/>
      </c>
      <c r="CD78" s="64">
        <f ca="1">VLOOKUP(OFFSET(CD78,0,-2),[1]Settings!$F$8:$G$27,2)</f>
        <v>0</v>
      </c>
      <c r="CF78" s="30"/>
      <c r="CG78" s="60">
        <f>IF(ISNA(VLOOKUP(CE78,[1]Settings!$B$6:$D$45,IF(CJ$4="Y",2,3),FALSE)+CF78*IF(CJ$4="Y",[1]Settings!$C$5,[1]Settings!$D$5)),0, VLOOKUP(CE78,[1]Settings!$B$6:$D$45,IF(CJ$4="Y",2,3),FALSE)+CF78*IF(CJ$4="Y",[1]Settings!$C$5,[1]Settings!$D$5))</f>
        <v>0</v>
      </c>
      <c r="CH78" s="61">
        <f t="shared" ref="CH78:CH94" si="227">CG78*CJ$7</f>
        <v>0</v>
      </c>
      <c r="CI78" s="61">
        <f t="shared" ref="CI78:CI94" ca="1" si="228">CH78+OFFSET(CH78,0,-7)</f>
        <v>1.2820512820512822E-5</v>
      </c>
      <c r="CJ78" s="65">
        <f t="shared" ca="1" si="183"/>
        <v>77</v>
      </c>
      <c r="CK78" s="66" t="str">
        <f>IF(CM78&gt;0,"+","")</f>
        <v/>
      </c>
      <c r="CL78" s="64">
        <f ca="1">VLOOKUP(OFFSET(CL78,0,-2),[1]Settings!$J$8:$K$27,2)</f>
        <v>0</v>
      </c>
      <c r="CN78" s="30"/>
      <c r="CO78" s="60">
        <f>IF(ISNA(VLOOKUP(CM78,[1]Settings!$B$6:$D$45,IF(CR$4="Y",2,3),FALSE)+CN78*IF(CR$4="Y",[1]Settings!$C$5,[1]Settings!$D$5)),0, VLOOKUP(CM78,[1]Settings!$B$6:$D$45,IF(CR$4="Y",2,3),FALSE)+CN78*IF(CR$4="Y",[1]Settings!$C$5,[1]Settings!$D$5))</f>
        <v>0</v>
      </c>
      <c r="CP78" s="61">
        <f t="shared" ref="CP78:CP94" ca="1" si="229">CO78*CR$7</f>
        <v>0</v>
      </c>
      <c r="CQ78" s="61">
        <f t="shared" ref="CQ78:CQ94" ca="1" si="230">CP78+OFFSET(CP78,0,-7)-AD78-AL78</f>
        <v>1.2820512820512822E-5</v>
      </c>
      <c r="CR78" s="65">
        <f t="shared" ca="1" si="184"/>
        <v>78</v>
      </c>
      <c r="CS78" s="63" t="str">
        <f>IF(CU78&gt;0,"+","")</f>
        <v/>
      </c>
      <c r="CT78" s="64">
        <f ca="1">VLOOKUP(OFFSET(CT78,0,-2),[1]Settings!$J$8:$K$27,2)</f>
        <v>0</v>
      </c>
      <c r="CU78" s="29"/>
      <c r="CV78" s="30"/>
      <c r="CW78" s="60">
        <f>IF(ISNA(VLOOKUP(CU78,[1]Settings!$B$6:$D$45,IF(CZ$4="Y",2,3),FALSE)+CV78*IF(CZ$4="Y",[1]Settings!$C$5,[1]Settings!$D$5)),0, VLOOKUP(CU78,[1]Settings!$B$6:$D$45,IF(CZ$4="Y",2,3),FALSE)+CV78*IF(CZ$4="Y",[1]Settings!$C$5,[1]Settings!$D$5))</f>
        <v>0</v>
      </c>
      <c r="CX78" s="61">
        <f t="shared" ref="CX78:CX94" ca="1" si="231">CW78*CZ$7</f>
        <v>0</v>
      </c>
      <c r="CY78" s="61">
        <f t="shared" ref="CY78:CY94" ca="1" si="232">CX78+OFFSET(CX78,0,-7)-F78</f>
        <v>1.2820512820512822E-5</v>
      </c>
      <c r="CZ78" s="62">
        <f t="shared" ca="1" si="185"/>
        <v>77</v>
      </c>
      <c r="DA78" s="63" t="str">
        <f>IF(DC78&gt;0,"+","")</f>
        <v/>
      </c>
      <c r="DB78" s="64">
        <f ca="1">VLOOKUP(OFFSET(DB78,0,-2),[1]Settings!$J$8:$K$27,2)</f>
        <v>0</v>
      </c>
      <c r="DC78" s="29"/>
      <c r="DD78" s="30"/>
      <c r="DE78" s="60">
        <f>IF(ISNA(VLOOKUP(DC78,[1]Settings!$B$6:$D$45,IF(DH$4="Y",2,3),FALSE)+DD78*IF(DH$4="Y",[1]Settings!$C$5,[1]Settings!$D$5)),0, VLOOKUP(DC78,[1]Settings!$B$6:$D$45,IF(DH$4="Y",2,3),FALSE)+DD78*IF(DH$4="Y",[1]Settings!$C$5,[1]Settings!$D$5))</f>
        <v>0</v>
      </c>
      <c r="DF78" s="61">
        <f t="shared" ca="1" si="49"/>
        <v>0</v>
      </c>
      <c r="DG78" s="61">
        <f t="shared" ref="DG78:DG94" ca="1" si="233">DF78+OFFSET(DF78,0,-7)-BZ78</f>
        <v>1.2820512820512822E-5</v>
      </c>
      <c r="DH78" s="62">
        <f t="shared" ca="1" si="186"/>
        <v>77</v>
      </c>
      <c r="DI78" s="63" t="str">
        <f>IF(DK78&gt;0,"+","")</f>
        <v/>
      </c>
      <c r="DJ78" s="64">
        <f ca="1">VLOOKUP(OFFSET(DJ78,0,-2),[1]Settings!$J$8:$K$27,2)</f>
        <v>0</v>
      </c>
      <c r="DK78" s="29"/>
      <c r="DL78" s="30"/>
      <c r="DM78" s="60">
        <f>IF(ISNA(VLOOKUP(DK78,[1]Settings!$B$6:$D$45,IF(DP$4="Y",2,3),FALSE)+DL78*IF(DP$4="Y",[1]Settings!$C$5,[1]Settings!$D$5)),0, VLOOKUP(DK78,[1]Settings!$B$6:$D$45,IF(DP$4="Y",2,3),FALSE)+DL78*IF(DP$4="Y",[1]Settings!$C$5,[1]Settings!$D$5))</f>
        <v>0</v>
      </c>
      <c r="DN78" s="61">
        <f t="shared" ca="1" si="52"/>
        <v>0</v>
      </c>
      <c r="DO78" s="61">
        <f t="shared" ref="DO78:DO94" ca="1" si="234">DN78+OFFSET(DN78,0,-7)-BJ78-BR78</f>
        <v>1.2820512820512822E-5</v>
      </c>
      <c r="DP78" s="62">
        <f t="shared" ca="1" si="187"/>
        <v>76</v>
      </c>
      <c r="DQ78" s="63" t="str">
        <f>IF(DS78&gt;0,"+","")</f>
        <v/>
      </c>
      <c r="DR78" s="64">
        <f ca="1">VLOOKUP(OFFSET(DR78,0,-2),[1]Settings!$J$8:$K$27,2)</f>
        <v>0</v>
      </c>
      <c r="DS78" s="29"/>
      <c r="DT78" s="30"/>
      <c r="DU78" s="60">
        <f>IF(ISNA(VLOOKUP(DS78,[1]Settings!$B$6:$D$45,IF(DX$4="Y",2,3),FALSE)+DT78*IF(DX$4="Y",[1]Settings!$C$5,[1]Settings!$D$5)),0, VLOOKUP(DS78,[1]Settings!$B$6:$D$45,IF(DX$4="Y",2,3),FALSE)+DT78*IF(DX$4="Y",[1]Settings!$C$5,[1]Settings!$D$5))</f>
        <v>0</v>
      </c>
      <c r="DV78" s="61">
        <f t="shared" ca="1" si="55"/>
        <v>0</v>
      </c>
      <c r="DW78" s="61">
        <f t="shared" ca="1" si="87"/>
        <v>1.2820512820512822E-5</v>
      </c>
      <c r="DX78" s="62">
        <f t="shared" ca="1" si="188"/>
        <v>76</v>
      </c>
      <c r="DY78" s="63" t="str">
        <f>IF(EA78&gt;0,"+","")</f>
        <v/>
      </c>
      <c r="DZ78" s="64">
        <f ca="1">VLOOKUP(OFFSET(DZ78,0,-2),[1]Settings!$J$8:$K$27,2)</f>
        <v>0</v>
      </c>
      <c r="EA78" s="29"/>
      <c r="EB78" s="30"/>
      <c r="EC78" s="60">
        <f>IF(ISNA(VLOOKUP(EA78,[1]Settings!$B$6:$D$45,IF(EF$4="Y",2,3),FALSE)+EB78*IF(EF$4="Y",[1]Settings!$C$5,[1]Settings!$D$5)),0, VLOOKUP(EA78,[1]Settings!$B$6:$D$45,IF(EF$4="Y",2,3),FALSE)+EB78*IF(EF$4="Y",[1]Settings!$C$5,[1]Settings!$D$5))</f>
        <v>0</v>
      </c>
      <c r="ED78" s="61">
        <f t="shared" ca="1" si="88"/>
        <v>0</v>
      </c>
      <c r="EE78" s="61">
        <f t="shared" ref="EE78:EE94" ca="1" si="235">ED78+OFFSET(ED78,0,-7)-N78-V78-CH78-AT78-BB78</f>
        <v>1.2820512820512822E-5</v>
      </c>
      <c r="EF78" s="65">
        <f t="shared" ca="1" si="189"/>
        <v>73</v>
      </c>
      <c r="EG78" s="66" t="str">
        <f>IF(EI78&gt;0,"+","")</f>
        <v/>
      </c>
      <c r="EH78" s="64">
        <f ca="1">VLOOKUP(OFFSET(EH78,0,-2),[1]Settings!$J$8:$K$27,2)</f>
        <v>0</v>
      </c>
      <c r="EI78" s="29"/>
      <c r="EJ78" s="30"/>
      <c r="EK78" s="60">
        <f>IF(ISNA(VLOOKUP(EI78,[1]Settings!$B$6:$D$45,IF(EN$4="Y",2,3),FALSE)+EJ78*IF(EN$4="Y",[1]Settings!$C$5,[1]Settings!$D$5)),0, VLOOKUP(EI78,[1]Settings!$B$6:$D$45,IF(EN$4="Y",2,3),FALSE)+EJ78*IF(EN$4="Y",[1]Settings!$C$5,[1]Settings!$D$5))</f>
        <v>0</v>
      </c>
      <c r="EL78" s="61">
        <f t="shared" ca="1" si="89"/>
        <v>0</v>
      </c>
      <c r="EM78" s="61">
        <f t="shared" ca="1" si="115"/>
        <v>1.2820512820512822E-5</v>
      </c>
      <c r="EN78" s="65">
        <f t="shared" ca="1" si="190"/>
        <v>73</v>
      </c>
      <c r="EO78" s="63" t="str">
        <f>IF(EQ78&gt;0,"+","")</f>
        <v/>
      </c>
      <c r="EP78" s="64">
        <f ca="1">VLOOKUP(OFFSET(EP78,0,-2),[1]Settings!$J$8:$K$27,2)</f>
        <v>0</v>
      </c>
      <c r="EQ78" s="29"/>
      <c r="ER78" s="30"/>
      <c r="ES78" s="60">
        <f>IF(ISNA(VLOOKUP(EQ78,[1]Settings!$B$6:$D$45,IF(EV$4="Y",2,3),FALSE)+ER78*IF(EV$4="Y",[1]Settings!$C$5,[1]Settings!$D$5)),0, VLOOKUP(EQ78,[1]Settings!$B$6:$D$45,IF(EV$4="Y",2,3),FALSE)+ER78*IF(EV$4="Y",[1]Settings!$C$5,[1]Settings!$D$5))</f>
        <v>0</v>
      </c>
      <c r="ET78" s="61">
        <f ca="1">ES78*EV$7</f>
        <v>0</v>
      </c>
      <c r="EU78" s="61">
        <f t="shared" ca="1" si="90"/>
        <v>1.2820512820512822E-5</v>
      </c>
      <c r="EV78" s="62">
        <f t="shared" ca="1" si="191"/>
        <v>73</v>
      </c>
      <c r="EW78" s="63" t="str">
        <f>IF(EY78&gt;0,"+","")</f>
        <v/>
      </c>
      <c r="EX78" s="64">
        <f ca="1">VLOOKUP(OFFSET(EX78,0,-2),[1]Settings!$J$8:$K$27,2)</f>
        <v>0</v>
      </c>
      <c r="EY78" s="29"/>
      <c r="EZ78" s="30"/>
      <c r="FA78" s="60">
        <f>IF(ISNA(VLOOKUP(EY78,[1]Settings!$B$6:$D$45,IF(FD$4="Y",2,3),FALSE)+EZ78*IF(FD$4="Y",[1]Settings!$C$5,[1]Settings!$D$5)),0, VLOOKUP(EY78,[1]Settings!$B$6:$D$45,IF(FD$4="Y",2,3),FALSE)+EZ78*IF(FD$4="Y",[1]Settings!$C$5,[1]Settings!$D$5))</f>
        <v>0</v>
      </c>
      <c r="FB78" s="61">
        <f ca="1">FA78*FD$7</f>
        <v>0</v>
      </c>
      <c r="FC78" s="61">
        <f ca="1">FB78+OFFSET(FB78,0,-7)-DN78</f>
        <v>1.2820512820512822E-5</v>
      </c>
      <c r="FD78" s="62">
        <f t="shared" ca="1" si="192"/>
        <v>73</v>
      </c>
      <c r="FE78" s="63" t="str">
        <f>IF(FG78&gt;0,"+","")</f>
        <v/>
      </c>
      <c r="FF78" s="64">
        <f ca="1">VLOOKUP(OFFSET(FF78,0,-2),[1]Settings!$J$8:$K$27,2)</f>
        <v>0</v>
      </c>
      <c r="FG78" s="29"/>
      <c r="FH78" s="30"/>
      <c r="FI78" s="60">
        <f>IF(ISNA(VLOOKUP(FG78,[1]Settings!$B$6:$D$45,IF(FL$4="Y",2,3),FALSE)+FH78*IF(FL$4="Y",[1]Settings!$C$5,[1]Settings!$D$5)),0, VLOOKUP(FG78,[1]Settings!$B$6:$D$45,IF(FL$4="Y",2,3),FALSE)+FH78*IF(FL$4="Y",[1]Settings!$C$5,[1]Settings!$D$5))</f>
        <v>0</v>
      </c>
      <c r="FJ78" s="61">
        <f t="shared" ca="1" si="117"/>
        <v>0</v>
      </c>
      <c r="FK78" s="61">
        <f t="shared" ca="1" si="116"/>
        <v>1.2820512820512822E-5</v>
      </c>
      <c r="FL78" s="62">
        <f t="shared" ca="1" si="193"/>
        <v>73</v>
      </c>
      <c r="FM78" s="66" t="str">
        <f>IF(FO78&gt;0,"+","")</f>
        <v/>
      </c>
      <c r="FN78" s="64">
        <f ca="1">VLOOKUP(OFFSET(FN78,0,-2),[1]Settings!$J$8:$K$27,2)</f>
        <v>0</v>
      </c>
      <c r="FO78" s="29"/>
      <c r="FP78" s="30"/>
      <c r="FQ78" s="60">
        <f>IF(ISNA(VLOOKUP(FO78,[1]Settings!$B$6:$D$45,IF(FT$4="Y",2,3),FALSE)+FP78*IF(FT$4="Y",[1]Settings!$C$5,[1]Settings!$D$5)),0, VLOOKUP(FO78,[1]Settings!$B$6:$D$45,IF(FT$4="Y",2,3),FALSE)+FP78*IF(FT$4="Y",[1]Settings!$C$5,[1]Settings!$D$5))</f>
        <v>0</v>
      </c>
      <c r="FR78" s="61">
        <f t="shared" ref="FR78:FR94" ca="1" si="236">FQ78*FT$7</f>
        <v>0</v>
      </c>
      <c r="FS78" s="61">
        <f t="shared" ca="1" si="92"/>
        <v>1.2820512820512822E-5</v>
      </c>
      <c r="FT78" s="62">
        <f t="shared" ca="1" si="194"/>
        <v>74</v>
      </c>
      <c r="FU78" s="67" t="str">
        <f>IF(FW78&gt;0,"+","")</f>
        <v/>
      </c>
      <c r="FV78" s="64">
        <f ca="1">VLOOKUP(OFFSET(FV78,0,-2),[1]Settings!$J$8:$K$27,2)</f>
        <v>0</v>
      </c>
      <c r="FW78" s="29"/>
      <c r="FX78" s="30"/>
      <c r="FY78" s="60">
        <f>IF(ISNA(VLOOKUP(FW78,[1]Settings!$B$6:$D$45,IF(GB$4="Y",2,3),FALSE)+FX78*IF(GB$4="Y",[1]Settings!$C$5,[1]Settings!$D$5)),0, VLOOKUP(FW78,[1]Settings!$B$6:$D$45,IF(GB$4="Y",2,3),FALSE)+FX78*IF(GB$4="Y",[1]Settings!$C$5,[1]Settings!$D$5))</f>
        <v>0</v>
      </c>
      <c r="FZ78" s="61">
        <f t="shared" si="93"/>
        <v>0</v>
      </c>
      <c r="GA78" s="61">
        <f t="shared" ca="1" si="94"/>
        <v>1.2820512820512822E-5</v>
      </c>
      <c r="GB78" s="62">
        <f t="shared" ca="1" si="195"/>
        <v>74</v>
      </c>
      <c r="GC78" s="67" t="str">
        <f>IF(GE78&gt;0,"+","")</f>
        <v/>
      </c>
      <c r="GD78" s="64">
        <f ca="1">VLOOKUP(OFFSET(GD78,0,-2),[1]Settings!$J$8:$K$27,2)</f>
        <v>0</v>
      </c>
      <c r="GE78" s="29"/>
      <c r="GF78" s="30"/>
      <c r="GG78" s="60">
        <f>IF(ISNA(VLOOKUP(GE78,[1]Settings!$B$6:$D$45,IF(GJ$4="Y",2,3),FALSE)+GF78*IF(GJ$4="Y",[1]Settings!$C$5,[1]Settings!$D$5)),0, VLOOKUP(GE78,[1]Settings!$B$6:$D$45,IF(GJ$4="Y",2,3),FALSE)+GF78*IF(GJ$4="Y",[1]Settings!$C$5,[1]Settings!$D$5))</f>
        <v>0</v>
      </c>
      <c r="GH78" s="61">
        <f t="shared" si="95"/>
        <v>0</v>
      </c>
      <c r="GI78" s="61">
        <f t="shared" ca="1" si="96"/>
        <v>1.2820512820512822E-5</v>
      </c>
      <c r="GJ78" s="62">
        <f t="shared" ca="1" si="196"/>
        <v>74</v>
      </c>
      <c r="GK78" s="67" t="str">
        <f>IF(GM78&gt;0,"+","")</f>
        <v/>
      </c>
      <c r="GL78" s="64">
        <f ca="1">VLOOKUP(OFFSET(GL78,0,-2),[1]Settings!$J$8:$K$27,2)</f>
        <v>0</v>
      </c>
      <c r="GM78" s="29"/>
      <c r="GN78" s="30"/>
      <c r="GO78" s="60">
        <f>IF(ISNA(VLOOKUP(GM78,[1]Settings!$B$6:$D$45,IF(GR$4="Y",2,3),FALSE)+GN78*IF(GR$4="Y",[1]Settings!$C$5,[1]Settings!$D$5)),0, VLOOKUP(GM78,[1]Settings!$B$6:$D$45,IF(GR$4="Y",2,3),FALSE)+GN78*IF(GR$4="Y",[1]Settings!$C$5,[1]Settings!$D$5))</f>
        <v>0</v>
      </c>
      <c r="GP78" s="61">
        <f>GO78*GR$7</f>
        <v>0</v>
      </c>
      <c r="GQ78" s="61">
        <f ca="1">GP78+OFFSET(GP78,0,-7)-FB78</f>
        <v>1.2820512820512822E-5</v>
      </c>
      <c r="GR78" s="62">
        <f t="shared" ca="1" si="197"/>
        <v>74</v>
      </c>
      <c r="GS78" s="67"/>
      <c r="GT78" s="64">
        <f ca="1">VLOOKUP(OFFSET(GT78,0,-2),[1]Settings!$J$8:$K$27,2)</f>
        <v>0</v>
      </c>
      <c r="GU78" s="29">
        <v>9</v>
      </c>
      <c r="GV78" s="30">
        <v>1</v>
      </c>
      <c r="GW78" s="60">
        <f>IF(ISNA(VLOOKUP(GU78,[1]Settings!$B$6:$D$45,IF(GZ$4="Y",2,3),FALSE)+GV78*IF(GZ$4="Y",[1]Settings!$C$5,[1]Settings!$D$5)),0, VLOOKUP(GU78,[1]Settings!$B$6:$D$45,IF(GZ$4="Y",2,3),FALSE)+GV78*IF(GZ$4="Y",[1]Settings!$C$5,[1]Settings!$D$5))</f>
        <v>13</v>
      </c>
      <c r="GX78" s="61">
        <f>GW78*GZ$7</f>
        <v>13</v>
      </c>
      <c r="GY78" s="61">
        <f ca="1">GX78+OFFSET(GX78,0,-7)-FJ78</f>
        <v>13.00001282051282</v>
      </c>
      <c r="GZ78" s="65">
        <f t="shared" ca="1" si="198"/>
        <v>27</v>
      </c>
      <c r="HA78" s="66"/>
      <c r="HB78" s="64"/>
      <c r="HC78" s="29">
        <v>17</v>
      </c>
      <c r="HD78" s="30"/>
      <c r="HE78" s="60">
        <f>IF(ISNA(VLOOKUP(HC78,[1]Settings!$B$6:$D$45,IF(HH$4="Y",2,3),FALSE)+HD78*IF(HH$4="Y",[1]Settings!$C$5,[1]Settings!$D$5)),0, VLOOKUP(HC78,[1]Settings!$B$6:$D$45,IF(HH$4="Y",2,3),FALSE)+HD78*IF(HH$4="Y",[1]Settings!$C$5,[1]Settings!$D$5))</f>
        <v>4</v>
      </c>
      <c r="HF78" s="61">
        <f t="shared" ref="HF78:HF94" si="237">HE78*HH$7</f>
        <v>4</v>
      </c>
      <c r="HG78" s="61">
        <f t="shared" ref="HG78:HG94" ca="1" si="238">HF78+OFFSET(HF78,0,-7)-FR78-FZ78</f>
        <v>17.000012820512822</v>
      </c>
      <c r="HH78" s="62">
        <f t="shared" ca="1" si="199"/>
        <v>24</v>
      </c>
      <c r="HI78" s="67"/>
      <c r="HJ78" s="64"/>
      <c r="HK78" s="29">
        <v>16</v>
      </c>
      <c r="HL78" s="30"/>
      <c r="HM78" s="60">
        <f>IF(ISNA(VLOOKUP(HK78,[1]Settings!$B$6:$D$45,IF(HP$4="Y",2,3),FALSE)+HL78*IF(HP$4="Y",[1]Settings!$C$5,[1]Settings!$D$5)),0, VLOOKUP(HK78,[1]Settings!$B$6:$D$45,IF(HP$4="Y",2,3),FALSE)+HL78*IF(HP$4="Y",[1]Settings!$C$5,[1]Settings!$D$5))</f>
        <v>5</v>
      </c>
      <c r="HN78" s="61">
        <f t="shared" si="73"/>
        <v>5</v>
      </c>
      <c r="HO78" s="61">
        <f t="shared" ca="1" si="102"/>
        <v>22.000012820512822</v>
      </c>
      <c r="HP78" s="62">
        <f t="shared" ca="1" si="200"/>
        <v>20</v>
      </c>
      <c r="HQ78" s="67"/>
      <c r="HR78" s="64"/>
      <c r="HS78" s="29"/>
      <c r="HT78" s="30"/>
      <c r="HU78" s="60">
        <f>IF(ISNA(VLOOKUP(HS78,[1]Settings!$B$6:$D$45,IF(HX$4="Y",2,3),FALSE)+HT78*IF(HX$4="Y",[1]Settings!$C$5,[1]Settings!$D$5)),0, VLOOKUP(HS78,[1]Settings!$B$6:$D$45,IF(HX$4="Y",2,3),FALSE)+HT78*IF(HX$4="Y",[1]Settings!$C$5,[1]Settings!$D$5))</f>
        <v>0</v>
      </c>
      <c r="HV78" s="61">
        <f t="shared" ref="HV78:HV94" si="239">HU78*HX$7</f>
        <v>0</v>
      </c>
      <c r="HW78" s="61">
        <f t="shared" ca="1" si="103"/>
        <v>22.000012820512822</v>
      </c>
      <c r="HX78" s="62">
        <f t="shared" ca="1" si="201"/>
        <v>19</v>
      </c>
      <c r="HY78" s="67"/>
      <c r="HZ78" s="64"/>
      <c r="IA78" s="29"/>
      <c r="IB78" s="30"/>
      <c r="IC78" s="60">
        <f>IF(ISNA(VLOOKUP(IA78,[1]Settings!$B$6:$D$45,IF(IF$4="Y",2,3),FALSE)+IB78*IF(IF$4="Y",[1]Settings!$C$5,[1]Settings!$D$5)),0, VLOOKUP(IA78,[1]Settings!$B$6:$D$45,IF(IF$4="Y",2,3),FALSE)+IB78*IF(IF$4="Y",[1]Settings!$C$5,[1]Settings!$D$5))</f>
        <v>0</v>
      </c>
      <c r="ID78" s="61">
        <f t="shared" si="128"/>
        <v>0</v>
      </c>
      <c r="IE78" s="61">
        <f t="shared" ca="1" si="104"/>
        <v>9.000012820512822</v>
      </c>
      <c r="IF78" s="62">
        <f t="shared" ca="1" si="202"/>
        <v>28</v>
      </c>
      <c r="IG78" s="66"/>
      <c r="IH78" s="64"/>
      <c r="II78" s="29"/>
      <c r="IJ78" s="30"/>
      <c r="IK78" s="60">
        <f>IF(ISNA(VLOOKUP(II78,[1]Settings!$B$6:$D$45,IF(IN$4="Y",2,3),FALSE)+IJ78*IF(IN$4="Y",[1]Settings!$C$5,[1]Settings!$D$5)),0, VLOOKUP(II78,[1]Settings!$B$6:$D$45,IF(IN$4="Y",2,3),FALSE)+IJ78*IF(IN$4="Y",[1]Settings!$C$5,[1]Settings!$D$5))</f>
        <v>0</v>
      </c>
      <c r="IL78" s="61">
        <f t="shared" si="125"/>
        <v>0</v>
      </c>
      <c r="IM78" s="61">
        <f t="shared" ca="1" si="105"/>
        <v>5.000012820512822</v>
      </c>
      <c r="IN78" s="62">
        <f t="shared" ca="1" si="203"/>
        <v>32</v>
      </c>
      <c r="IO78" s="67"/>
      <c r="IP78" s="64"/>
      <c r="IQ78" s="29"/>
      <c r="IR78" s="30"/>
      <c r="IS78" s="60">
        <f>IF(ISNA(VLOOKUP(IQ78,[1]Settings!$B$6:$D$45,IF(IV$4="Y",2,3),FALSE)+IR78*IF(IV$4="Y",[1]Settings!$C$5,[1]Settings!$D$5)),0, VLOOKUP(IQ78,[1]Settings!$B$6:$D$45,IF(IV$4="Y",2,3),FALSE)+IR78*IF(IV$4="Y",[1]Settings!$C$5,[1]Settings!$D$5))</f>
        <v>0</v>
      </c>
      <c r="IT78" s="61">
        <f t="shared" si="204"/>
        <v>0</v>
      </c>
      <c r="IU78" s="61">
        <f t="shared" ca="1" si="106"/>
        <v>1.282051282203156E-5</v>
      </c>
      <c r="IV78" s="62">
        <f t="shared" ca="1" si="82"/>
        <v>76</v>
      </c>
      <c r="IW78" s="67"/>
      <c r="IX78" s="64"/>
      <c r="IY78" s="29"/>
      <c r="IZ78" s="30"/>
      <c r="JA78" s="60">
        <f>IF(ISNA(VLOOKUP(IY78,[1]Settings!$B$6:$D$45,IF(JD$4="Y",2,3),FALSE)+IZ78*IF(JD$4="Y",[1]Settings!$C$5,[1]Settings!$D$5)),0, VLOOKUP(IY78,[1]Settings!$B$6:$D$45,IF(JD$4="Y",2,3),FALSE)+IZ78*IF(JD$4="Y",[1]Settings!$C$5,[1]Settings!$D$5))</f>
        <v>0</v>
      </c>
      <c r="JB78" s="61">
        <f t="shared" ref="JB78" si="240">JA78*JD$7</f>
        <v>0</v>
      </c>
      <c r="JC78" s="61">
        <f t="shared" ca="1" si="107"/>
        <v>1.282051282203156E-5</v>
      </c>
      <c r="JD78" s="62">
        <f t="shared" ca="1" si="205"/>
        <v>76</v>
      </c>
      <c r="JE78" s="67"/>
      <c r="JF78" s="64"/>
      <c r="JG78" s="29"/>
      <c r="JH78" s="30"/>
      <c r="JI78" s="60">
        <f>IF(ISNA(VLOOKUP(JG78,[1]Settings!$B$6:$D$45,IF(JL$4="Y",2,3),FALSE)+JH78*IF(JL$4="Y",[1]Settings!$C$5,[1]Settings!$D$5)),0, VLOOKUP(JG78,[1]Settings!$B$6:$D$45,IF(JL$4="Y",2,3),FALSE)+JH78*IF(JL$4="Y",[1]Settings!$C$5,[1]Settings!$D$5))</f>
        <v>0</v>
      </c>
      <c r="JJ78" s="61">
        <f t="shared" ref="JJ78" si="241">JI78*JL$7</f>
        <v>0</v>
      </c>
      <c r="JK78" s="61">
        <f t="shared" ca="1" si="108"/>
        <v>1.282051282203156E-5</v>
      </c>
      <c r="JL78" s="62">
        <f t="shared" ca="1" si="206"/>
        <v>76</v>
      </c>
    </row>
    <row r="79" spans="1:272">
      <c r="A79" s="59" t="s">
        <v>158</v>
      </c>
      <c r="B79" s="59"/>
      <c r="D79" s="30"/>
      <c r="E79" s="60">
        <f>IF(ISNA(VLOOKUP(C79,[1]Settings!$B$6:$D$45,IF(H$4="Y",2,3),FALSE)+D79*IF(H$4="Y",[1]Settings!$C$5,[1]Settings!$D$5)),0, VLOOKUP(C79,[1]Settings!$B$6:$D$45,IF(H$4="Y",2,3),FALSE)+D79*IF(H$4="Y",[1]Settings!$C$5,[1]Settings!$D$5))</f>
        <v>0</v>
      </c>
      <c r="F79" s="61">
        <f>E79*H$7</f>
        <v>0</v>
      </c>
      <c r="G79" s="61">
        <f>F79+0.001/ROW(F79)</f>
        <v>1.2658227848101267E-5</v>
      </c>
      <c r="H79" s="62">
        <f t="shared" si="173"/>
        <v>73</v>
      </c>
      <c r="I79" s="63" t="str">
        <f>IF(K79&gt;0,"+","")</f>
        <v/>
      </c>
      <c r="J79" s="64">
        <f ca="1">VLOOKUP(OFFSET(J79,0,-2),[1]Settings!$F$8:$G$27,2)</f>
        <v>0</v>
      </c>
      <c r="L79" s="30"/>
      <c r="M79" s="60">
        <f>IF(ISNA(VLOOKUP(K79,[1]Settings!$B$6:$D$45,IF(P$4="Y",2,3),FALSE)+L79*IF(P$4="Y",[1]Settings!$C$5,[1]Settings!$D$5)),0, VLOOKUP(K79,[1]Settings!$B$6:$D$45,IF(P$4="Y",2,3),FALSE)+L79*IF(P$4="Y",[1]Settings!$C$5,[1]Settings!$D$5))</f>
        <v>0</v>
      </c>
      <c r="N79" s="61">
        <f>M79*P$7</f>
        <v>0</v>
      </c>
      <c r="O79" s="61">
        <f ca="1">N79+OFFSET(N79,0,-7)</f>
        <v>1.2658227848101267E-5</v>
      </c>
      <c r="P79" s="62">
        <f t="shared" ca="1" si="174"/>
        <v>73</v>
      </c>
      <c r="Q79" s="63" t="str">
        <f>IF(S79&gt;0,"+","")</f>
        <v/>
      </c>
      <c r="R79" s="64">
        <f ca="1">VLOOKUP(OFFSET(R79,0,-2),[1]Settings!$F$8:$G$27,2)</f>
        <v>0</v>
      </c>
      <c r="T79" s="30"/>
      <c r="U79" s="60">
        <f>IF(ISNA(VLOOKUP(S79,[1]Settings!$B$6:$D$45,IF(X$4="Y",2,3),FALSE)+T79*IF(X$4="Y",[1]Settings!$C$5,[1]Settings!$D$5)),0, VLOOKUP(S79,[1]Settings!$B$6:$D$45,IF(X$4="Y",2,3),FALSE)+T79*IF(X$4="Y",[1]Settings!$C$5,[1]Settings!$D$5))</f>
        <v>0</v>
      </c>
      <c r="V79" s="61">
        <f>U79*X$7</f>
        <v>0</v>
      </c>
      <c r="W79" s="61">
        <f ca="1">V79+OFFSET(V79,0,-7)</f>
        <v>1.2658227848101267E-5</v>
      </c>
      <c r="X79" s="62">
        <f t="shared" ca="1" si="175"/>
        <v>74</v>
      </c>
      <c r="Y79" s="63" t="str">
        <f>IF(AA79&gt;0,"+","")</f>
        <v/>
      </c>
      <c r="Z79" s="64">
        <f ca="1">VLOOKUP(OFFSET(Z79,0,-2),[1]Settings!$F$8:$G$27,2)</f>
        <v>0</v>
      </c>
      <c r="AB79" s="30"/>
      <c r="AC79" s="60">
        <f>IF(ISNA(VLOOKUP(AA79,[1]Settings!$B$6:$D$45,IF(AF$4="Y",2,3),FALSE)+AB79*IF(AF$4="Y",[1]Settings!$C$5,[1]Settings!$D$5)),0, VLOOKUP(AA79,[1]Settings!$B$6:$D$45,IF(AF$4="Y",2,3),FALSE)+AB79*IF(AF$4="Y",[1]Settings!$C$5,[1]Settings!$D$5))</f>
        <v>0</v>
      </c>
      <c r="AD79" s="61">
        <f>AC79*AF$7</f>
        <v>0</v>
      </c>
      <c r="AE79" s="61">
        <f ca="1">AD79+OFFSET(AD79,0,-7)</f>
        <v>1.2658227848101267E-5</v>
      </c>
      <c r="AF79" s="62">
        <f t="shared" ca="1" si="176"/>
        <v>74</v>
      </c>
      <c r="AG79" s="63" t="str">
        <f>IF(AI79&gt;0,"+","")</f>
        <v/>
      </c>
      <c r="AH79" s="64">
        <f ca="1">VLOOKUP(OFFSET(AH79,0,-2),[1]Settings!$F$8:$G$27,2)</f>
        <v>0</v>
      </c>
      <c r="AJ79" s="30"/>
      <c r="AK79" s="60">
        <f>IF(ISNA(VLOOKUP(AI79,[1]Settings!$B$6:$D$45,IF(AN$4="Y",2,3),FALSE)+AJ79*IF(AN$4="Y",[1]Settings!$C$5,[1]Settings!$D$5)),0, VLOOKUP(AI79,[1]Settings!$B$6:$D$45,IF(AN$4="Y",2,3),FALSE)+AJ79*IF(AN$4="Y",[1]Settings!$C$5,[1]Settings!$D$5))</f>
        <v>0</v>
      </c>
      <c r="AL79" s="61">
        <f>AK79*AN$7</f>
        <v>0</v>
      </c>
      <c r="AM79" s="61">
        <f ca="1">AL79+OFFSET(AL79,0,-7)</f>
        <v>1.2658227848101267E-5</v>
      </c>
      <c r="AN79" s="62">
        <f t="shared" ca="1" si="177"/>
        <v>74</v>
      </c>
      <c r="AO79" s="63" t="str">
        <f>IF(AQ79&gt;0,"+","")</f>
        <v/>
      </c>
      <c r="AP79" s="64">
        <f ca="1">VLOOKUP(OFFSET(AP79,0,-2),[1]Settings!$F$8:$G$27,2)</f>
        <v>0</v>
      </c>
      <c r="AR79" s="30"/>
      <c r="AS79" s="60">
        <f>IF(ISNA(VLOOKUP(AQ79,[1]Settings!$B$6:$D$45,IF(AV$4="Y",2,3),FALSE)+AR79*IF(AV$4="Y",[1]Settings!$C$5,[1]Settings!$D$5)),0, VLOOKUP(AQ79,[1]Settings!$B$6:$D$45,IF(AV$4="Y",2,3),FALSE)+AR79*IF(AV$4="Y",[1]Settings!$C$5,[1]Settings!$D$5))</f>
        <v>0</v>
      </c>
      <c r="AT79" s="61">
        <f>AS79*AV$7</f>
        <v>0</v>
      </c>
      <c r="AU79" s="61">
        <f ca="1">AT79+OFFSET(AT79,0,-7)</f>
        <v>1.2658227848101267E-5</v>
      </c>
      <c r="AV79" s="62">
        <f t="shared" ca="1" si="178"/>
        <v>74</v>
      </c>
      <c r="AW79" s="63" t="str">
        <f>IF(AY79&gt;0,"+","")</f>
        <v/>
      </c>
      <c r="AX79" s="64">
        <f ca="1">VLOOKUP(OFFSET(AX79,0,-2),[1]Settings!$F$8:$G$27,2)</f>
        <v>0</v>
      </c>
      <c r="AZ79" s="30"/>
      <c r="BA79" s="60">
        <f>IF(ISNA(VLOOKUP(AY79,[1]Settings!$B$6:$D$45,IF(BD$4="Y",2,3),FALSE)+AZ79*IF(BD$4="Y",[1]Settings!$C$5,[1]Settings!$D$5)),0, VLOOKUP(AY79,[1]Settings!$B$6:$D$45,IF(BD$4="Y",2,3),FALSE)+AZ79*IF(BD$4="Y",[1]Settings!$C$5,[1]Settings!$D$5))</f>
        <v>0</v>
      </c>
      <c r="BB79" s="61">
        <f>BA79*BD$7</f>
        <v>0</v>
      </c>
      <c r="BC79" s="61">
        <f ca="1">BB79+OFFSET(BB79,0,-7)</f>
        <v>1.2658227848101267E-5</v>
      </c>
      <c r="BD79" s="62">
        <f t="shared" ca="1" si="179"/>
        <v>74</v>
      </c>
      <c r="BE79" s="63" t="str">
        <f>IF(BG79&gt;0,"+","")</f>
        <v/>
      </c>
      <c r="BF79" s="64">
        <f ca="1">VLOOKUP(OFFSET(BF79,0,-2),[1]Settings!$F$8:$G$27,2)</f>
        <v>0</v>
      </c>
      <c r="BH79" s="30"/>
      <c r="BI79" s="60">
        <f>IF(ISNA(VLOOKUP(BG79,[1]Settings!$B$6:$D$45,IF(BL$4="Y",2,3),FALSE)+BH79*IF(BL$4="Y",[1]Settings!$C$5,[1]Settings!$D$5)),0, VLOOKUP(BG79,[1]Settings!$B$6:$D$45,IF(BL$4="Y",2,3),FALSE)+BH79*IF(BL$4="Y",[1]Settings!$C$5,[1]Settings!$D$5))</f>
        <v>0</v>
      </c>
      <c r="BJ79" s="61">
        <f>BI79*BL$7</f>
        <v>0</v>
      </c>
      <c r="BK79" s="61">
        <f ca="1">BJ79+OFFSET(BJ79,0,-7)</f>
        <v>1.2658227848101267E-5</v>
      </c>
      <c r="BL79" s="62">
        <f t="shared" ca="1" si="180"/>
        <v>75</v>
      </c>
      <c r="BM79" s="63" t="str">
        <f>IF(BO79&gt;0,"+","")</f>
        <v/>
      </c>
      <c r="BN79" s="64">
        <f ca="1">VLOOKUP(OFFSET(BN79,0,-2),[1]Settings!$F$8:$G$27,2)</f>
        <v>0</v>
      </c>
      <c r="BP79" s="30"/>
      <c r="BQ79" s="60">
        <f>IF(ISNA(VLOOKUP(BO79,[1]Settings!$B$6:$D$45,IF(BT$4="Y",2,3),FALSE)+BP79*IF(BT$4="Y",[1]Settings!$C$5,[1]Settings!$D$5)),0, VLOOKUP(BO79,[1]Settings!$B$6:$D$45,IF(BT$4="Y",2,3),FALSE)+BP79*IF(BT$4="Y",[1]Settings!$C$5,[1]Settings!$D$5))</f>
        <v>0</v>
      </c>
      <c r="BR79" s="61">
        <f>BQ79*BT$7</f>
        <v>0</v>
      </c>
      <c r="BS79" s="61">
        <f ca="1">BR79+OFFSET(BR79,0,-7)</f>
        <v>1.2658227848101267E-5</v>
      </c>
      <c r="BT79" s="62">
        <f t="shared" ca="1" si="181"/>
        <v>75</v>
      </c>
      <c r="BU79" s="63" t="str">
        <f>IF(BW79&gt;0,"+","")</f>
        <v/>
      </c>
      <c r="BV79" s="64">
        <f ca="1">VLOOKUP(OFFSET(BV79,0,-2),[1]Settings!$F$8:$G$27,2)</f>
        <v>0</v>
      </c>
      <c r="BX79" s="30"/>
      <c r="BY79" s="60">
        <f>IF(ISNA(VLOOKUP(BW79,[1]Settings!$B$6:$D$45,IF(CB$4="Y",2,3),FALSE)+BX79*IF(CB$4="Y",[1]Settings!$C$5,[1]Settings!$D$5)),0, VLOOKUP(BW79,[1]Settings!$B$6:$D$45,IF(CB$4="Y",2,3),FALSE)+BX79*IF(CB$4="Y",[1]Settings!$C$5,[1]Settings!$D$5))</f>
        <v>0</v>
      </c>
      <c r="BZ79" s="61">
        <f>BY79*CB$7</f>
        <v>0</v>
      </c>
      <c r="CA79" s="61">
        <f ca="1">BZ79+OFFSET(BZ79,0,-7)</f>
        <v>1.2658227848101267E-5</v>
      </c>
      <c r="CB79" s="62">
        <f t="shared" ca="1" si="182"/>
        <v>75</v>
      </c>
      <c r="CC79" s="63" t="str">
        <f>IF(CE79&gt;0,"+","")</f>
        <v/>
      </c>
      <c r="CD79" s="64">
        <f ca="1">VLOOKUP(OFFSET(CD79,0,-2),[1]Settings!$F$8:$G$27,2)</f>
        <v>0</v>
      </c>
      <c r="CF79" s="30"/>
      <c r="CG79" s="60">
        <f>IF(ISNA(VLOOKUP(CE79,[1]Settings!$B$6:$D$45,IF(CJ$4="Y",2,3),FALSE)+CF79*IF(CJ$4="Y",[1]Settings!$C$5,[1]Settings!$D$5)),0, VLOOKUP(CE79,[1]Settings!$B$6:$D$45,IF(CJ$4="Y",2,3),FALSE)+CF79*IF(CJ$4="Y",[1]Settings!$C$5,[1]Settings!$D$5))</f>
        <v>0</v>
      </c>
      <c r="CH79" s="61">
        <f>CG79*CJ$7</f>
        <v>0</v>
      </c>
      <c r="CI79" s="61">
        <f ca="1">CH79+OFFSET(CH79,0,-7)</f>
        <v>1.2658227848101267E-5</v>
      </c>
      <c r="CJ79" s="65">
        <f t="shared" ca="1" si="183"/>
        <v>78</v>
      </c>
      <c r="CK79" s="66" t="str">
        <f>IF(CM79&gt;0,"+","")</f>
        <v/>
      </c>
      <c r="CL79" s="64">
        <f ca="1">VLOOKUP(OFFSET(CL79,0,-2),[1]Settings!$J$8:$K$27,2)</f>
        <v>0</v>
      </c>
      <c r="CN79" s="30"/>
      <c r="CO79" s="60">
        <f>IF(ISNA(VLOOKUP(CM79,[1]Settings!$B$6:$D$45,IF(CR$4="Y",2,3),FALSE)+CN79*IF(CR$4="Y",[1]Settings!$C$5,[1]Settings!$D$5)),0, VLOOKUP(CM79,[1]Settings!$B$6:$D$45,IF(CR$4="Y",2,3),FALSE)+CN79*IF(CR$4="Y",[1]Settings!$C$5,[1]Settings!$D$5))</f>
        <v>0</v>
      </c>
      <c r="CP79" s="61">
        <f ca="1">CO79*CR$7</f>
        <v>0</v>
      </c>
      <c r="CQ79" s="61">
        <f ca="1">CP79+OFFSET(CP79,0,-7)-AD79-AL79</f>
        <v>1.2658227848101267E-5</v>
      </c>
      <c r="CR79" s="65">
        <f t="shared" ca="1" si="184"/>
        <v>79</v>
      </c>
      <c r="CS79" s="63" t="str">
        <f>IF(CU79&gt;0,"+","")</f>
        <v/>
      </c>
      <c r="CT79" s="64">
        <f ca="1">VLOOKUP(OFFSET(CT79,0,-2),[1]Settings!$J$8:$K$27,2)</f>
        <v>0</v>
      </c>
      <c r="CU79" s="29"/>
      <c r="CV79" s="30"/>
      <c r="CW79" s="60">
        <f>IF(ISNA(VLOOKUP(CU79,[1]Settings!$B$6:$D$45,IF(CZ$4="Y",2,3),FALSE)+CV79*IF(CZ$4="Y",[1]Settings!$C$5,[1]Settings!$D$5)),0, VLOOKUP(CU79,[1]Settings!$B$6:$D$45,IF(CZ$4="Y",2,3),FALSE)+CV79*IF(CZ$4="Y",[1]Settings!$C$5,[1]Settings!$D$5))</f>
        <v>0</v>
      </c>
      <c r="CX79" s="61">
        <f ca="1">CW79*CZ$7</f>
        <v>0</v>
      </c>
      <c r="CY79" s="61">
        <f ca="1">CX79+OFFSET(CX79,0,-7)-F79</f>
        <v>1.2658227848101267E-5</v>
      </c>
      <c r="CZ79" s="62">
        <f t="shared" ca="1" si="185"/>
        <v>78</v>
      </c>
      <c r="DA79" s="63" t="str">
        <f>IF(DC79&gt;0,"+","")</f>
        <v/>
      </c>
      <c r="DB79" s="64">
        <f ca="1">VLOOKUP(OFFSET(DB79,0,-2),[1]Settings!$J$8:$K$27,2)</f>
        <v>0</v>
      </c>
      <c r="DC79" s="29"/>
      <c r="DD79" s="30"/>
      <c r="DE79" s="60">
        <f>IF(ISNA(VLOOKUP(DC79,[1]Settings!$B$6:$D$45,IF(DH$4="Y",2,3),FALSE)+DD79*IF(DH$4="Y",[1]Settings!$C$5,[1]Settings!$D$5)),0, VLOOKUP(DC79,[1]Settings!$B$6:$D$45,IF(DH$4="Y",2,3),FALSE)+DD79*IF(DH$4="Y",[1]Settings!$C$5,[1]Settings!$D$5))</f>
        <v>0</v>
      </c>
      <c r="DF79" s="61">
        <f ca="1">DE79*DH$7</f>
        <v>0</v>
      </c>
      <c r="DG79" s="61">
        <f ca="1">DF79+OFFSET(DF79,0,-7)-BZ79</f>
        <v>1.2658227848101267E-5</v>
      </c>
      <c r="DH79" s="62">
        <f t="shared" ca="1" si="186"/>
        <v>78</v>
      </c>
      <c r="DI79" s="63" t="str">
        <f>IF(DK79&gt;0,"+","")</f>
        <v/>
      </c>
      <c r="DJ79" s="64">
        <f ca="1">VLOOKUP(OFFSET(DJ79,0,-2),[1]Settings!$J$8:$K$27,2)</f>
        <v>0</v>
      </c>
      <c r="DK79" s="29"/>
      <c r="DL79" s="30"/>
      <c r="DM79" s="60">
        <f>IF(ISNA(VLOOKUP(DK79,[1]Settings!$B$6:$D$45,IF(DP$4="Y",2,3),FALSE)+DL79*IF(DP$4="Y",[1]Settings!$C$5,[1]Settings!$D$5)),0, VLOOKUP(DK79,[1]Settings!$B$6:$D$45,IF(DP$4="Y",2,3),FALSE)+DL79*IF(DP$4="Y",[1]Settings!$C$5,[1]Settings!$D$5))</f>
        <v>0</v>
      </c>
      <c r="DN79" s="61">
        <f ca="1">DM79*DP$7</f>
        <v>0</v>
      </c>
      <c r="DO79" s="61">
        <f ca="1">DN79+OFFSET(DN79,0,-7)-BJ79-BR79</f>
        <v>1.2658227848101267E-5</v>
      </c>
      <c r="DP79" s="62">
        <f t="shared" ca="1" si="187"/>
        <v>77</v>
      </c>
      <c r="DQ79" s="63" t="str">
        <f>IF(DS79&gt;0,"+","")</f>
        <v/>
      </c>
      <c r="DR79" s="64">
        <f ca="1">VLOOKUP(OFFSET(DR79,0,-2),[1]Settings!$J$8:$K$27,2)</f>
        <v>0</v>
      </c>
      <c r="DS79" s="29"/>
      <c r="DT79" s="30"/>
      <c r="DU79" s="60">
        <f>IF(ISNA(VLOOKUP(DS79,[1]Settings!$B$6:$D$45,IF(DX$4="Y",2,3),FALSE)+DT79*IF(DX$4="Y",[1]Settings!$C$5,[1]Settings!$D$5)),0, VLOOKUP(DS79,[1]Settings!$B$6:$D$45,IF(DX$4="Y",2,3),FALSE)+DT79*IF(DX$4="Y",[1]Settings!$C$5,[1]Settings!$D$5))</f>
        <v>0</v>
      </c>
      <c r="DV79" s="61">
        <f ca="1">DU79*DX$7</f>
        <v>0</v>
      </c>
      <c r="DW79" s="61">
        <f ca="1">DV79+OFFSET(DV79,0,-7)</f>
        <v>1.2658227848101267E-5</v>
      </c>
      <c r="DX79" s="62">
        <f t="shared" ca="1" si="188"/>
        <v>77</v>
      </c>
      <c r="DY79" s="63" t="str">
        <f>IF(EA79&gt;0,"+","")</f>
        <v/>
      </c>
      <c r="DZ79" s="64">
        <f ca="1">VLOOKUP(OFFSET(DZ79,0,-2),[1]Settings!$J$8:$K$27,2)</f>
        <v>0</v>
      </c>
      <c r="EA79" s="29"/>
      <c r="EB79" s="30"/>
      <c r="EC79" s="60">
        <f>IF(ISNA(VLOOKUP(EA79,[1]Settings!$B$6:$D$45,IF(EF$4="Y",2,3),FALSE)+EB79*IF(EF$4="Y",[1]Settings!$C$5,[1]Settings!$D$5)),0, VLOOKUP(EA79,[1]Settings!$B$6:$D$45,IF(EF$4="Y",2,3),FALSE)+EB79*IF(EF$4="Y",[1]Settings!$C$5,[1]Settings!$D$5))</f>
        <v>0</v>
      </c>
      <c r="ED79" s="61">
        <f ca="1">EC79*EF$7</f>
        <v>0</v>
      </c>
      <c r="EE79" s="61">
        <f ca="1">ED79+OFFSET(ED79,0,-7)-N79-V79-CH79-AT79-BB79</f>
        <v>1.2658227848101267E-5</v>
      </c>
      <c r="EF79" s="65">
        <f t="shared" ca="1" si="189"/>
        <v>74</v>
      </c>
      <c r="EG79" s="66" t="str">
        <f>IF(EI79&gt;0,"+","")</f>
        <v/>
      </c>
      <c r="EH79" s="64">
        <f ca="1">VLOOKUP(OFFSET(EH79,0,-2),[1]Settings!$J$8:$K$27,2)</f>
        <v>0</v>
      </c>
      <c r="EI79" s="29"/>
      <c r="EJ79" s="30"/>
      <c r="EK79" s="60">
        <f>IF(ISNA(VLOOKUP(EI79,[1]Settings!$B$6:$D$45,IF(EN$4="Y",2,3),FALSE)+EJ79*IF(EN$4="Y",[1]Settings!$C$5,[1]Settings!$D$5)),0, VLOOKUP(EI79,[1]Settings!$B$6:$D$45,IF(EN$4="Y",2,3),FALSE)+EJ79*IF(EN$4="Y",[1]Settings!$C$5,[1]Settings!$D$5))</f>
        <v>0</v>
      </c>
      <c r="EL79" s="61">
        <f ca="1">EK79*EN$7</f>
        <v>0</v>
      </c>
      <c r="EM79" s="61">
        <f ca="1">EL79+OFFSET(EL79,0,-7)-CP79-CX79</f>
        <v>1.2658227848101267E-5</v>
      </c>
      <c r="EN79" s="65">
        <f t="shared" ca="1" si="190"/>
        <v>74</v>
      </c>
      <c r="EO79" s="63" t="str">
        <f>IF(EQ79&gt;0,"+","")</f>
        <v/>
      </c>
      <c r="EP79" s="64">
        <f ca="1">VLOOKUP(OFFSET(EP79,0,-2),[1]Settings!$J$8:$K$27,2)</f>
        <v>0</v>
      </c>
      <c r="EQ79" s="29"/>
      <c r="ER79" s="30"/>
      <c r="ES79" s="60">
        <f>IF(ISNA(VLOOKUP(EQ79,[1]Settings!$B$6:$D$45,IF(EV$4="Y",2,3),FALSE)+ER79*IF(EV$4="Y",[1]Settings!$C$5,[1]Settings!$D$5)),0, VLOOKUP(EQ79,[1]Settings!$B$6:$D$45,IF(EV$4="Y",2,3),FALSE)+ER79*IF(EV$4="Y",[1]Settings!$C$5,[1]Settings!$D$5))</f>
        <v>0</v>
      </c>
      <c r="ET79" s="61">
        <f ca="1">ES79*EV$7</f>
        <v>0</v>
      </c>
      <c r="EU79" s="61">
        <f ca="1">ET79+OFFSET(ET79,0,-7)-DF79</f>
        <v>1.2658227848101267E-5</v>
      </c>
      <c r="EV79" s="62">
        <f t="shared" ca="1" si="191"/>
        <v>74</v>
      </c>
      <c r="EW79" s="63" t="str">
        <f>IF(EY79&gt;0,"+","")</f>
        <v/>
      </c>
      <c r="EX79" s="64">
        <f ca="1">VLOOKUP(OFFSET(EX79,0,-2),[1]Settings!$J$8:$K$27,2)</f>
        <v>0</v>
      </c>
      <c r="EY79" s="29"/>
      <c r="EZ79" s="30"/>
      <c r="FA79" s="60">
        <f>IF(ISNA(VLOOKUP(EY79,[1]Settings!$B$6:$D$45,IF(FD$4="Y",2,3),FALSE)+EZ79*IF(FD$4="Y",[1]Settings!$C$5,[1]Settings!$D$5)),0, VLOOKUP(EY79,[1]Settings!$B$6:$D$45,IF(FD$4="Y",2,3),FALSE)+EZ79*IF(FD$4="Y",[1]Settings!$C$5,[1]Settings!$D$5))</f>
        <v>0</v>
      </c>
      <c r="FB79" s="61">
        <f ca="1">FA79*FD$7</f>
        <v>0</v>
      </c>
      <c r="FC79" s="61">
        <f ca="1">FB79+OFFSET(FB79,0,-7)-DN79</f>
        <v>1.2658227848101267E-5</v>
      </c>
      <c r="FD79" s="62">
        <f t="shared" ca="1" si="192"/>
        <v>74</v>
      </c>
      <c r="FE79" s="63" t="str">
        <f>IF(FG79&gt;0,"+","")</f>
        <v/>
      </c>
      <c r="FF79" s="64">
        <f ca="1">VLOOKUP(OFFSET(FF79,0,-2),[1]Settings!$J$8:$K$27,2)</f>
        <v>0</v>
      </c>
      <c r="FG79" s="29"/>
      <c r="FH79" s="30"/>
      <c r="FI79" s="60">
        <f>IF(ISNA(VLOOKUP(FG79,[1]Settings!$B$6:$D$45,IF(FL$4="Y",2,3),FALSE)+FH79*IF(FL$4="Y",[1]Settings!$C$5,[1]Settings!$D$5)),0, VLOOKUP(FG79,[1]Settings!$B$6:$D$45,IF(FL$4="Y",2,3),FALSE)+FH79*IF(FL$4="Y",[1]Settings!$C$5,[1]Settings!$D$5))</f>
        <v>0</v>
      </c>
      <c r="FJ79" s="61">
        <f ca="1">FI79*FL$7</f>
        <v>0</v>
      </c>
      <c r="FK79" s="61">
        <f ca="1">FJ79+OFFSET(FJ79,0,-7)-DV79-ED79</f>
        <v>1.2658227848101267E-5</v>
      </c>
      <c r="FL79" s="62">
        <f t="shared" ca="1" si="193"/>
        <v>74</v>
      </c>
      <c r="FM79" s="66" t="str">
        <f>IF(FO79&gt;0,"+","")</f>
        <v/>
      </c>
      <c r="FN79" s="64">
        <f ca="1">VLOOKUP(OFFSET(FN79,0,-2),[1]Settings!$J$8:$K$27,2)</f>
        <v>0</v>
      </c>
      <c r="FO79" s="29"/>
      <c r="FP79" s="30"/>
      <c r="FQ79" s="60">
        <f>IF(ISNA(VLOOKUP(FO79,[1]Settings!$B$6:$D$45,IF(FT$4="Y",2,3),FALSE)+FP79*IF(FT$4="Y",[1]Settings!$C$5,[1]Settings!$D$5)),0, VLOOKUP(FO79,[1]Settings!$B$6:$D$45,IF(FT$4="Y",2,3),FALSE)+FP79*IF(FT$4="Y",[1]Settings!$C$5,[1]Settings!$D$5))</f>
        <v>0</v>
      </c>
      <c r="FR79" s="61">
        <f ca="1">FQ79*FT$7</f>
        <v>0</v>
      </c>
      <c r="FS79" s="61">
        <f ca="1">FR79+OFFSET(FR79,0,-7)-ET79</f>
        <v>1.2658227848101267E-5</v>
      </c>
      <c r="FT79" s="62">
        <f t="shared" ca="1" si="194"/>
        <v>75</v>
      </c>
      <c r="FU79" s="67" t="str">
        <f>IF(FW79&gt;0,"+","")</f>
        <v/>
      </c>
      <c r="FV79" s="64">
        <f ca="1">VLOOKUP(OFFSET(FV79,0,-2),[1]Settings!$J$8:$K$27,2)</f>
        <v>0</v>
      </c>
      <c r="FW79" s="29"/>
      <c r="FX79" s="30"/>
      <c r="FY79" s="60">
        <f>IF(ISNA(VLOOKUP(FW79,[1]Settings!$B$6:$D$45,IF(GB$4="Y",2,3),FALSE)+FX79*IF(GB$4="Y",[1]Settings!$C$5,[1]Settings!$D$5)),0, VLOOKUP(FW79,[1]Settings!$B$6:$D$45,IF(GB$4="Y",2,3),FALSE)+FX79*IF(GB$4="Y",[1]Settings!$C$5,[1]Settings!$D$5))</f>
        <v>0</v>
      </c>
      <c r="FZ79" s="61">
        <f>FY79*GB$7</f>
        <v>0</v>
      </c>
      <c r="GA79" s="61">
        <f ca="1">FZ79+OFFSET(FZ79,0,-7)-EL79</f>
        <v>1.2658227848101267E-5</v>
      </c>
      <c r="GB79" s="62">
        <f t="shared" ca="1" si="195"/>
        <v>75</v>
      </c>
      <c r="GC79" s="67" t="str">
        <f>IF(GE79&gt;0,"+","")</f>
        <v/>
      </c>
      <c r="GD79" s="64">
        <f ca="1">VLOOKUP(OFFSET(GD79,0,-2),[1]Settings!$J$8:$K$27,2)</f>
        <v>0</v>
      </c>
      <c r="GE79" s="29"/>
      <c r="GF79" s="30"/>
      <c r="GG79" s="60">
        <f>IF(ISNA(VLOOKUP(GE79,[1]Settings!$B$6:$D$45,IF(GJ$4="Y",2,3),FALSE)+GF79*IF(GJ$4="Y",[1]Settings!$C$5,[1]Settings!$D$5)),0, VLOOKUP(GE79,[1]Settings!$B$6:$D$45,IF(GJ$4="Y",2,3),FALSE)+GF79*IF(GJ$4="Y",[1]Settings!$C$5,[1]Settings!$D$5))</f>
        <v>0</v>
      </c>
      <c r="GH79" s="61">
        <f>GG79*GJ$7</f>
        <v>0</v>
      </c>
      <c r="GI79" s="61">
        <f ca="1">GH79+OFFSET(GH79,0,-7)</f>
        <v>1.2658227848101267E-5</v>
      </c>
      <c r="GJ79" s="62">
        <f t="shared" ca="1" si="196"/>
        <v>75</v>
      </c>
      <c r="GK79" s="67" t="str">
        <f>IF(GM79&gt;0,"+","")</f>
        <v/>
      </c>
      <c r="GL79" s="64">
        <f ca="1">VLOOKUP(OFFSET(GL79,0,-2),[1]Settings!$J$8:$K$27,2)</f>
        <v>0</v>
      </c>
      <c r="GM79" s="29"/>
      <c r="GN79" s="30"/>
      <c r="GO79" s="60">
        <f>IF(ISNA(VLOOKUP(GM79,[1]Settings!$B$6:$D$45,IF(GR$4="Y",2,3),FALSE)+GN79*IF(GR$4="Y",[1]Settings!$C$5,[1]Settings!$D$5)),0, VLOOKUP(GM79,[1]Settings!$B$6:$D$45,IF(GR$4="Y",2,3),FALSE)+GN79*IF(GR$4="Y",[1]Settings!$C$5,[1]Settings!$D$5))</f>
        <v>0</v>
      </c>
      <c r="GP79" s="61">
        <f>GO79*GR$7</f>
        <v>0</v>
      </c>
      <c r="GQ79" s="61">
        <f ca="1">GP79+OFFSET(GP79,0,-7)-FB79</f>
        <v>1.2658227848101267E-5</v>
      </c>
      <c r="GR79" s="62">
        <f t="shared" ca="1" si="197"/>
        <v>75</v>
      </c>
      <c r="GS79" s="67" t="str">
        <f>IF(GU79&gt;0,"+","")</f>
        <v/>
      </c>
      <c r="GT79" s="64">
        <f ca="1">VLOOKUP(OFFSET(GT79,0,-2),[1]Settings!$J$8:$K$27,2)</f>
        <v>0</v>
      </c>
      <c r="GU79" s="29"/>
      <c r="GV79" s="30"/>
      <c r="GW79" s="60">
        <f>IF(ISNA(VLOOKUP(GU79,[1]Settings!$B$6:$D$45,IF(GZ$4="Y",2,3),FALSE)+GV79*IF(GZ$4="Y",[1]Settings!$C$5,[1]Settings!$D$5)),0, VLOOKUP(GU79,[1]Settings!$B$6:$D$45,IF(GZ$4="Y",2,3),FALSE)+GV79*IF(GZ$4="Y",[1]Settings!$C$5,[1]Settings!$D$5))</f>
        <v>0</v>
      </c>
      <c r="GX79" s="61">
        <f>GW79*GZ$7</f>
        <v>0</v>
      </c>
      <c r="GY79" s="61">
        <f ca="1">GX79+OFFSET(GX79,0,-7)-FJ79</f>
        <v>1.2658227848101267E-5</v>
      </c>
      <c r="GZ79" s="65">
        <f t="shared" ca="1" si="198"/>
        <v>76</v>
      </c>
      <c r="HA79" s="66"/>
      <c r="HB79" s="64"/>
      <c r="HC79" s="29"/>
      <c r="HD79" s="30"/>
      <c r="HE79" s="60">
        <f>IF(ISNA(VLOOKUP(HC79,[1]Settings!$B$6:$D$45,IF(HH$4="Y",2,3),FALSE)+HD79*IF(HH$4="Y",[1]Settings!$C$5,[1]Settings!$D$5)),0, VLOOKUP(HC79,[1]Settings!$B$6:$D$45,IF(HH$4="Y",2,3),FALSE)+HD79*IF(HH$4="Y",[1]Settings!$C$5,[1]Settings!$D$5))</f>
        <v>0</v>
      </c>
      <c r="HF79" s="61">
        <f>HE79*HH$7</f>
        <v>0</v>
      </c>
      <c r="HG79" s="61">
        <f ca="1">HF79+OFFSET(HF79,0,-7)-FR79-FZ79</f>
        <v>1.2658227848101267E-5</v>
      </c>
      <c r="HH79" s="62">
        <f t="shared" ca="1" si="199"/>
        <v>76</v>
      </c>
      <c r="HI79" s="67"/>
      <c r="HJ79" s="64"/>
      <c r="HK79" s="29"/>
      <c r="HL79" s="30"/>
      <c r="HM79" s="60">
        <f>IF(ISNA(VLOOKUP(HK79,[1]Settings!$B$6:$D$45,IF(HP$4="Y",2,3),FALSE)+HL79*IF(HP$4="Y",[1]Settings!$C$5,[1]Settings!$D$5)),0, VLOOKUP(HK79,[1]Settings!$B$6:$D$45,IF(HP$4="Y",2,3),FALSE)+HL79*IF(HP$4="Y",[1]Settings!$C$5,[1]Settings!$D$5))</f>
        <v>0</v>
      </c>
      <c r="HN79" s="61">
        <f>HM79*HP$7</f>
        <v>0</v>
      </c>
      <c r="HO79" s="61">
        <f t="shared" ca="1" si="102"/>
        <v>1.2658227848101267E-5</v>
      </c>
      <c r="HP79" s="62">
        <f t="shared" ca="1" si="200"/>
        <v>76</v>
      </c>
      <c r="HQ79" s="67"/>
      <c r="HR79" s="64"/>
      <c r="HS79" s="29"/>
      <c r="HT79" s="30"/>
      <c r="HU79" s="60">
        <f>IF(ISNA(VLOOKUP(HS79,[1]Settings!$B$6:$D$45,IF(HX$4="Y",2,3),FALSE)+HT79*IF(HX$4="Y",[1]Settings!$C$5,[1]Settings!$D$5)),0, VLOOKUP(HS79,[1]Settings!$B$6:$D$45,IF(HX$4="Y",2,3),FALSE)+HT79*IF(HX$4="Y",[1]Settings!$C$5,[1]Settings!$D$5))</f>
        <v>0</v>
      </c>
      <c r="HV79" s="61">
        <f>HU79*HX$7</f>
        <v>0</v>
      </c>
      <c r="HW79" s="61">
        <f t="shared" ca="1" si="103"/>
        <v>1.2658227848101267E-5</v>
      </c>
      <c r="HX79" s="62">
        <f ca="1">RANK(HW79,HW$11:HW$114)</f>
        <v>77</v>
      </c>
      <c r="HY79" s="67"/>
      <c r="HZ79" s="64"/>
      <c r="IA79" s="29"/>
      <c r="IB79" s="30"/>
      <c r="IC79" s="60">
        <f>IF(ISNA(VLOOKUP(IA79,[1]Settings!$B$6:$D$45,IF(IF$4="Y",2,3),FALSE)+IB79*IF(IF$4="Y",[1]Settings!$C$5,[1]Settings!$D$5)),0, VLOOKUP(IA79,[1]Settings!$B$6:$D$45,IF(IF$4="Y",2,3),FALSE)+IB79*IF(IF$4="Y",[1]Settings!$C$5,[1]Settings!$D$5))</f>
        <v>0</v>
      </c>
      <c r="ID79" s="61">
        <f>IC79*IF$7</f>
        <v>0</v>
      </c>
      <c r="IE79" s="61">
        <f t="shared" ca="1" si="104"/>
        <v>1.2658227848101267E-5</v>
      </c>
      <c r="IF79" s="62">
        <f ca="1">RANK(IE79,IE$11:IE$114)</f>
        <v>76</v>
      </c>
      <c r="IG79" s="66"/>
      <c r="IH79" s="64"/>
      <c r="II79" s="29">
        <v>13</v>
      </c>
      <c r="IJ79" s="30">
        <v>1</v>
      </c>
      <c r="IK79" s="60">
        <f>IF(ISNA(VLOOKUP(II79,[1]Settings!$B$6:$D$45,IF(IN$4="Y",2,3),FALSE)+IJ79*IF(IN$4="Y",[1]Settings!$C$5,[1]Settings!$D$5)),0, VLOOKUP(II79,[1]Settings!$B$6:$D$45,IF(IN$4="Y",2,3),FALSE)+IJ79*IF(IN$4="Y",[1]Settings!$C$5,[1]Settings!$D$5))</f>
        <v>9</v>
      </c>
      <c r="IL79" s="61">
        <f>IK79*IN$7</f>
        <v>9</v>
      </c>
      <c r="IM79" s="61">
        <f t="shared" ca="1" si="105"/>
        <v>9.0000126582278472</v>
      </c>
      <c r="IN79" s="62">
        <f ca="1">RANK(IM79,IM$11:IM$114)</f>
        <v>25</v>
      </c>
      <c r="IO79" s="67"/>
      <c r="IP79" s="64"/>
      <c r="IQ79" s="29"/>
      <c r="IR79" s="30"/>
      <c r="IS79" s="60">
        <f>IF(ISNA(VLOOKUP(IQ79,[1]Settings!$B$6:$D$45,IF(IV$4="Y",2,3),FALSE)+IR79*IF(IV$4="Y",[1]Settings!$C$5,[1]Settings!$D$5)),0, VLOOKUP(IQ79,[1]Settings!$B$6:$D$45,IF(IV$4="Y",2,3),FALSE)+IR79*IF(IV$4="Y",[1]Settings!$C$5,[1]Settings!$D$5))</f>
        <v>0</v>
      </c>
      <c r="IT79" s="61">
        <f t="shared" si="204"/>
        <v>0</v>
      </c>
      <c r="IU79" s="61">
        <f t="shared" ca="1" si="106"/>
        <v>9.0000126582278472</v>
      </c>
      <c r="IV79" s="62">
        <f t="shared" ref="IV79:IV95" ca="1" si="242">RANK(IU79,IU$11:IU$114)</f>
        <v>26</v>
      </c>
      <c r="IW79" s="67"/>
      <c r="IX79" s="64"/>
      <c r="IY79" s="29">
        <v>19</v>
      </c>
      <c r="IZ79" s="30"/>
      <c r="JA79" s="60">
        <f>IF(ISNA(VLOOKUP(IY79,[1]Settings!$B$6:$D$45,IF(JD$4="Y",2,3),FALSE)+IZ79*IF(JD$4="Y",[1]Settings!$C$5,[1]Settings!$D$5)),0, VLOOKUP(IY79,[1]Settings!$B$6:$D$45,IF(JD$4="Y",2,3),FALSE)+IZ79*IF(JD$4="Y",[1]Settings!$C$5,[1]Settings!$D$5))</f>
        <v>2</v>
      </c>
      <c r="JB79" s="61">
        <f>JA79*JD$7</f>
        <v>2</v>
      </c>
      <c r="JC79" s="61">
        <f t="shared" ca="1" si="107"/>
        <v>11.000012658227847</v>
      </c>
      <c r="JD79" s="62">
        <f ca="1">RANK(JC79,JC$11:JC$114)</f>
        <v>30</v>
      </c>
      <c r="JE79" s="67"/>
      <c r="JF79" s="64"/>
      <c r="JG79" s="29"/>
      <c r="JH79" s="30"/>
      <c r="JI79" s="60">
        <f>IF(ISNA(VLOOKUP(JG79,[1]Settings!$B$6:$D$45,IF(JL$4="Y",2,3),FALSE)+JH79*IF(JL$4="Y",[1]Settings!$C$5,[1]Settings!$D$5)),0, VLOOKUP(JG79,[1]Settings!$B$6:$D$45,IF(JL$4="Y",2,3),FALSE)+JH79*IF(JL$4="Y",[1]Settings!$C$5,[1]Settings!$D$5))</f>
        <v>0</v>
      </c>
      <c r="JJ79" s="61">
        <f>JI79*JL$7</f>
        <v>0</v>
      </c>
      <c r="JK79" s="61">
        <f t="shared" ca="1" si="108"/>
        <v>11.000012658227847</v>
      </c>
      <c r="JL79" s="62">
        <f ca="1">RANK(JK79,JK$11:JK$114)</f>
        <v>30</v>
      </c>
    </row>
    <row r="80" spans="1:272">
      <c r="A80" s="59" t="s">
        <v>159</v>
      </c>
      <c r="B80" s="59"/>
      <c r="D80" s="30"/>
      <c r="E80" s="60">
        <f>IF(ISNA(VLOOKUP(C80,[1]Settings!$B$6:$D$45,IF(H$4="Y",2,3),FALSE)+D80*IF(H$4="Y",[1]Settings!$C$5,[1]Settings!$D$5)),0, VLOOKUP(C80,[1]Settings!$B$6:$D$45,IF(H$4="Y",2,3),FALSE)+D80*IF(H$4="Y",[1]Settings!$C$5,[1]Settings!$D$5))</f>
        <v>0</v>
      </c>
      <c r="F80" s="61">
        <f t="shared" si="207"/>
        <v>0</v>
      </c>
      <c r="G80" s="61">
        <f t="shared" si="208"/>
        <v>1.2500000000000001E-5</v>
      </c>
      <c r="H80" s="62">
        <f t="shared" si="173"/>
        <v>74</v>
      </c>
      <c r="I80" s="63" t="str">
        <f t="shared" ref="I80:I92" si="243">IF(K80&gt;0,"+","")</f>
        <v/>
      </c>
      <c r="J80" s="64">
        <f ca="1">VLOOKUP(OFFSET(J80,0,-2),[1]Settings!$F$8:$G$27,2)</f>
        <v>0</v>
      </c>
      <c r="L80" s="30"/>
      <c r="M80" s="60">
        <f>IF(ISNA(VLOOKUP(K80,[1]Settings!$B$6:$D$45,IF(P$4="Y",2,3),FALSE)+L80*IF(P$4="Y",[1]Settings!$C$5,[1]Settings!$D$5)),0, VLOOKUP(K80,[1]Settings!$B$6:$D$45,IF(P$4="Y",2,3),FALSE)+L80*IF(P$4="Y",[1]Settings!$C$5,[1]Settings!$D$5))</f>
        <v>0</v>
      </c>
      <c r="N80" s="61">
        <f t="shared" si="209"/>
        <v>0</v>
      </c>
      <c r="O80" s="61">
        <f t="shared" ca="1" si="210"/>
        <v>1.2500000000000001E-5</v>
      </c>
      <c r="P80" s="62">
        <f t="shared" ca="1" si="174"/>
        <v>74</v>
      </c>
      <c r="Q80" s="63" t="str">
        <f t="shared" ref="Q80:Q92" si="244">IF(S80&gt;0,"+","")</f>
        <v>+</v>
      </c>
      <c r="R80" s="64">
        <f ca="1">VLOOKUP(OFFSET(R80,0,-2),[1]Settings!$F$8:$G$27,2)</f>
        <v>0</v>
      </c>
      <c r="S80" s="29">
        <v>3</v>
      </c>
      <c r="T80" s="30"/>
      <c r="U80" s="60">
        <f>IF(ISNA(VLOOKUP(S80,[1]Settings!$B$6:$D$45,IF(X$4="Y",2,3),FALSE)+T80*IF(X$4="Y",[1]Settings!$C$5,[1]Settings!$D$5)),0, VLOOKUP(S80,[1]Settings!$B$6:$D$45,IF(X$4="Y",2,3),FALSE)+T80*IF(X$4="Y",[1]Settings!$C$5,[1]Settings!$D$5))</f>
        <v>20</v>
      </c>
      <c r="V80" s="61">
        <f t="shared" si="211"/>
        <v>1.6</v>
      </c>
      <c r="W80" s="61">
        <f t="shared" ca="1" si="212"/>
        <v>1.6000125000000001</v>
      </c>
      <c r="X80" s="62">
        <f t="shared" ca="1" si="175"/>
        <v>21</v>
      </c>
      <c r="Y80" s="63" t="str">
        <f t="shared" ref="Y80:Y92" si="245">IF(AA80&gt;0,"+","")</f>
        <v>+</v>
      </c>
      <c r="Z80" s="64">
        <f ca="1">VLOOKUP(OFFSET(Z80,0,-2),[1]Settings!$F$8:$G$27,2)</f>
        <v>0</v>
      </c>
      <c r="AA80" s="29">
        <v>5</v>
      </c>
      <c r="AB80" s="30"/>
      <c r="AC80" s="60">
        <f>IF(ISNA(VLOOKUP(AA80,[1]Settings!$B$6:$D$45,IF(AF$4="Y",2,3),FALSE)+AB80*IF(AF$4="Y",[1]Settings!$C$5,[1]Settings!$D$5)),0, VLOOKUP(AA80,[1]Settings!$B$6:$D$45,IF(AF$4="Y",2,3),FALSE)+AB80*IF(AF$4="Y",[1]Settings!$C$5,[1]Settings!$D$5))</f>
        <v>16</v>
      </c>
      <c r="AD80" s="61">
        <f t="shared" si="213"/>
        <v>1.44</v>
      </c>
      <c r="AE80" s="61">
        <f t="shared" ca="1" si="214"/>
        <v>3.0400125</v>
      </c>
      <c r="AF80" s="62">
        <f t="shared" ca="1" si="176"/>
        <v>20</v>
      </c>
      <c r="AG80" s="63" t="str">
        <f t="shared" ref="AG80:AG92" si="246">IF(AI80&gt;0,"+","")</f>
        <v>+</v>
      </c>
      <c r="AH80" s="64">
        <f ca="1">VLOOKUP(OFFSET(AH80,0,-2),[1]Settings!$F$8:$G$27,2)</f>
        <v>0</v>
      </c>
      <c r="AI80" s="29">
        <v>3</v>
      </c>
      <c r="AJ80" s="30"/>
      <c r="AK80" s="60">
        <f>IF(ISNA(VLOOKUP(AI80,[1]Settings!$B$6:$D$45,IF(AN$4="Y",2,3),FALSE)+AJ80*IF(AN$4="Y",[1]Settings!$C$5,[1]Settings!$D$5)),0, VLOOKUP(AI80,[1]Settings!$B$6:$D$45,IF(AN$4="Y",2,3),FALSE)+AJ80*IF(AN$4="Y",[1]Settings!$C$5,[1]Settings!$D$5))</f>
        <v>20</v>
      </c>
      <c r="AL80" s="61">
        <f t="shared" si="215"/>
        <v>1.7999999999999998</v>
      </c>
      <c r="AM80" s="61">
        <f t="shared" ca="1" si="216"/>
        <v>4.8400125000000003</v>
      </c>
      <c r="AN80" s="62">
        <f t="shared" ca="1" si="177"/>
        <v>16</v>
      </c>
      <c r="AO80" s="63" t="str">
        <f t="shared" ref="AO80:AO92" si="247">IF(AQ80&gt;0,"+","")</f>
        <v/>
      </c>
      <c r="AP80" s="64">
        <f ca="1">VLOOKUP(OFFSET(AP80,0,-2),[1]Settings!$F$8:$G$27,2)</f>
        <v>0</v>
      </c>
      <c r="AR80" s="30"/>
      <c r="AS80" s="60">
        <f>IF(ISNA(VLOOKUP(AQ80,[1]Settings!$B$6:$D$45,IF(AV$4="Y",2,3),FALSE)+AR80*IF(AV$4="Y",[1]Settings!$C$5,[1]Settings!$D$5)),0, VLOOKUP(AQ80,[1]Settings!$B$6:$D$45,IF(AV$4="Y",2,3),FALSE)+AR80*IF(AV$4="Y",[1]Settings!$C$5,[1]Settings!$D$5))</f>
        <v>0</v>
      </c>
      <c r="AT80" s="61">
        <f t="shared" si="217"/>
        <v>0</v>
      </c>
      <c r="AU80" s="61">
        <f t="shared" ca="1" si="218"/>
        <v>4.8400125000000003</v>
      </c>
      <c r="AV80" s="62">
        <f t="shared" ca="1" si="178"/>
        <v>16</v>
      </c>
      <c r="AW80" s="63" t="str">
        <f t="shared" ref="AW80:AW92" si="248">IF(AY80&gt;0,"+","")</f>
        <v>+</v>
      </c>
      <c r="AX80" s="64">
        <f ca="1">VLOOKUP(OFFSET(AX80,0,-2),[1]Settings!$F$8:$G$27,2)</f>
        <v>0</v>
      </c>
      <c r="AY80" s="29">
        <v>3</v>
      </c>
      <c r="AZ80" s="30"/>
      <c r="BA80" s="60">
        <f>IF(ISNA(VLOOKUP(AY80,[1]Settings!$B$6:$D$45,IF(BD$4="Y",2,3),FALSE)+AZ80*IF(BD$4="Y",[1]Settings!$C$5,[1]Settings!$D$5)),0, VLOOKUP(AY80,[1]Settings!$B$6:$D$45,IF(BD$4="Y",2,3),FALSE)+AZ80*IF(BD$4="Y",[1]Settings!$C$5,[1]Settings!$D$5))</f>
        <v>20</v>
      </c>
      <c r="BB80" s="61">
        <f t="shared" si="219"/>
        <v>1.6</v>
      </c>
      <c r="BC80" s="61">
        <f t="shared" ca="1" si="220"/>
        <v>6.4400124999999999</v>
      </c>
      <c r="BD80" s="62">
        <f t="shared" ca="1" si="179"/>
        <v>14</v>
      </c>
      <c r="BE80" s="63" t="str">
        <f t="shared" ref="BE80:BE92" si="249">IF(BG80&gt;0,"+","")</f>
        <v>+</v>
      </c>
      <c r="BF80" s="64">
        <f ca="1">VLOOKUP(OFFSET(BF80,0,-2),[1]Settings!$F$8:$G$27,2)</f>
        <v>0</v>
      </c>
      <c r="BG80" s="29">
        <v>4</v>
      </c>
      <c r="BH80" s="30"/>
      <c r="BI80" s="60">
        <f>IF(ISNA(VLOOKUP(BG80,[1]Settings!$B$6:$D$45,IF(BL$4="Y",2,3),FALSE)+BH80*IF(BL$4="Y",[1]Settings!$C$5,[1]Settings!$D$5)),0, VLOOKUP(BG80,[1]Settings!$B$6:$D$45,IF(BL$4="Y",2,3),FALSE)+BH80*IF(BL$4="Y",[1]Settings!$C$5,[1]Settings!$D$5))</f>
        <v>18</v>
      </c>
      <c r="BJ80" s="61">
        <f t="shared" si="221"/>
        <v>1.44</v>
      </c>
      <c r="BK80" s="61">
        <f t="shared" ca="1" si="222"/>
        <v>7.8800124999999994</v>
      </c>
      <c r="BL80" s="62">
        <f t="shared" ca="1" si="180"/>
        <v>11</v>
      </c>
      <c r="BM80" s="63" t="str">
        <f t="shared" ref="BM80:BM92" si="250">IF(BO80&gt;0,"+","")</f>
        <v/>
      </c>
      <c r="BN80" s="64">
        <f ca="1">VLOOKUP(OFFSET(BN80,0,-2),[1]Settings!$F$8:$G$27,2)</f>
        <v>0</v>
      </c>
      <c r="BP80" s="30"/>
      <c r="BQ80" s="60">
        <f>IF(ISNA(VLOOKUP(BO80,[1]Settings!$B$6:$D$45,IF(BT$4="Y",2,3),FALSE)+BP80*IF(BT$4="Y",[1]Settings!$C$5,[1]Settings!$D$5)),0, VLOOKUP(BO80,[1]Settings!$B$6:$D$45,IF(BT$4="Y",2,3),FALSE)+BP80*IF(BT$4="Y",[1]Settings!$C$5,[1]Settings!$D$5))</f>
        <v>0</v>
      </c>
      <c r="BR80" s="61">
        <f t="shared" si="223"/>
        <v>0</v>
      </c>
      <c r="BS80" s="61">
        <f t="shared" ca="1" si="224"/>
        <v>7.8800124999999994</v>
      </c>
      <c r="BT80" s="62">
        <f t="shared" ca="1" si="181"/>
        <v>11</v>
      </c>
      <c r="BU80" s="63" t="str">
        <f t="shared" ref="BU80:BU92" si="251">IF(BW80&gt;0,"+","")</f>
        <v/>
      </c>
      <c r="BV80" s="64">
        <f ca="1">VLOOKUP(OFFSET(BV80,0,-2),[1]Settings!$F$8:$G$27,2)</f>
        <v>0</v>
      </c>
      <c r="BX80" s="30"/>
      <c r="BY80" s="60">
        <f>IF(ISNA(VLOOKUP(BW80,[1]Settings!$B$6:$D$45,IF(CB$4="Y",2,3),FALSE)+BX80*IF(CB$4="Y",[1]Settings!$C$5,[1]Settings!$D$5)),0, VLOOKUP(BW80,[1]Settings!$B$6:$D$45,IF(CB$4="Y",2,3),FALSE)+BX80*IF(CB$4="Y",[1]Settings!$C$5,[1]Settings!$D$5))</f>
        <v>0</v>
      </c>
      <c r="BZ80" s="61">
        <f t="shared" si="225"/>
        <v>0</v>
      </c>
      <c r="CA80" s="61">
        <f t="shared" ca="1" si="226"/>
        <v>7.8800124999999994</v>
      </c>
      <c r="CB80" s="62">
        <f t="shared" ca="1" si="182"/>
        <v>15</v>
      </c>
      <c r="CC80" s="63" t="str">
        <f t="shared" ref="CC80:CC92" si="252">IF(CE80&gt;0,"+","")</f>
        <v/>
      </c>
      <c r="CD80" s="64">
        <f ca="1">VLOOKUP(OFFSET(CD80,0,-2),[1]Settings!$F$8:$G$27,2)</f>
        <v>0</v>
      </c>
      <c r="CF80" s="30"/>
      <c r="CG80" s="60">
        <f>IF(ISNA(VLOOKUP(CE80,[1]Settings!$B$6:$D$45,IF(CJ$4="Y",2,3),FALSE)+CF80*IF(CJ$4="Y",[1]Settings!$C$5,[1]Settings!$D$5)),0, VLOOKUP(CE80,[1]Settings!$B$6:$D$45,IF(CJ$4="Y",2,3),FALSE)+CF80*IF(CJ$4="Y",[1]Settings!$C$5,[1]Settings!$D$5))</f>
        <v>0</v>
      </c>
      <c r="CH80" s="61">
        <f t="shared" si="227"/>
        <v>0</v>
      </c>
      <c r="CI80" s="61">
        <f t="shared" ca="1" si="228"/>
        <v>7.8800124999999994</v>
      </c>
      <c r="CJ80" s="65">
        <f t="shared" ca="1" si="183"/>
        <v>19</v>
      </c>
      <c r="CK80" s="66" t="str">
        <f t="shared" si="172"/>
        <v>+</v>
      </c>
      <c r="CL80" s="64">
        <f ca="1">VLOOKUP(OFFSET(CL80,0,-2),[1]Settings!$J$8:$K$27,2)</f>
        <v>0</v>
      </c>
      <c r="CM80" s="29">
        <v>8</v>
      </c>
      <c r="CN80" s="30">
        <v>1</v>
      </c>
      <c r="CO80" s="60">
        <f>IF(ISNA(VLOOKUP(CM80,[1]Settings!$B$6:$D$45,IF(CR$4="Y",2,3),FALSE)+CN80*IF(CR$4="Y",[1]Settings!$C$5,[1]Settings!$D$5)),0, VLOOKUP(CM80,[1]Settings!$B$6:$D$45,IF(CR$4="Y",2,3),FALSE)+CN80*IF(CR$4="Y",[1]Settings!$C$5,[1]Settings!$D$5))</f>
        <v>14</v>
      </c>
      <c r="CP80" s="61">
        <f t="shared" ca="1" si="229"/>
        <v>6.16</v>
      </c>
      <c r="CQ80" s="61">
        <f t="shared" ca="1" si="230"/>
        <v>10.800012500000001</v>
      </c>
      <c r="CR80" s="65">
        <f t="shared" ca="1" si="184"/>
        <v>16</v>
      </c>
      <c r="CS80" s="63" t="str">
        <f t="shared" ref="CS80:CS85" si="253">IF(CU80&gt;0,"+","")</f>
        <v/>
      </c>
      <c r="CT80" s="64">
        <f ca="1">VLOOKUP(OFFSET(CT80,0,-2),[1]Settings!$J$8:$K$27,2)</f>
        <v>0</v>
      </c>
      <c r="CU80" s="29"/>
      <c r="CV80" s="30"/>
      <c r="CW80" s="60">
        <f>IF(ISNA(VLOOKUP(CU80,[1]Settings!$B$6:$D$45,IF(CZ$4="Y",2,3),FALSE)+CV80*IF(CZ$4="Y",[1]Settings!$C$5,[1]Settings!$D$5)),0, VLOOKUP(CU80,[1]Settings!$B$6:$D$45,IF(CZ$4="Y",2,3),FALSE)+CV80*IF(CZ$4="Y",[1]Settings!$C$5,[1]Settings!$D$5))</f>
        <v>0</v>
      </c>
      <c r="CX80" s="61">
        <f t="shared" ca="1" si="231"/>
        <v>0</v>
      </c>
      <c r="CY80" s="61">
        <f t="shared" ca="1" si="232"/>
        <v>10.800012500000001</v>
      </c>
      <c r="CZ80" s="62">
        <f t="shared" ca="1" si="185"/>
        <v>15</v>
      </c>
      <c r="DA80" s="63" t="str">
        <f t="shared" ref="DA80:DA85" si="254">IF(DC80&gt;0,"+","")</f>
        <v/>
      </c>
      <c r="DB80" s="64">
        <f ca="1">VLOOKUP(OFFSET(DB80,0,-2),[1]Settings!$J$8:$K$27,2)</f>
        <v>0.03</v>
      </c>
      <c r="DC80" s="29"/>
      <c r="DD80" s="30"/>
      <c r="DE80" s="60">
        <f>IF(ISNA(VLOOKUP(DC80,[1]Settings!$B$6:$D$45,IF(DH$4="Y",2,3),FALSE)+DD80*IF(DH$4="Y",[1]Settings!$C$5,[1]Settings!$D$5)),0, VLOOKUP(DC80,[1]Settings!$B$6:$D$45,IF(DH$4="Y",2,3),FALSE)+DD80*IF(DH$4="Y",[1]Settings!$C$5,[1]Settings!$D$5))</f>
        <v>0</v>
      </c>
      <c r="DF80" s="61">
        <f t="shared" ca="1" si="49"/>
        <v>0</v>
      </c>
      <c r="DG80" s="61">
        <f t="shared" ca="1" si="233"/>
        <v>10.800012500000001</v>
      </c>
      <c r="DH80" s="62">
        <f t="shared" ca="1" si="186"/>
        <v>16</v>
      </c>
      <c r="DI80" s="63" t="s">
        <v>93</v>
      </c>
      <c r="DJ80" s="64">
        <f ca="1">VLOOKUP(OFFSET(DJ80,0,-2),[1]Settings!$J$8:$K$27,2)</f>
        <v>0</v>
      </c>
      <c r="DK80" s="29">
        <v>8</v>
      </c>
      <c r="DL80" s="30"/>
      <c r="DM80" s="60">
        <f>IF(ISNA(VLOOKUP(DK80,[1]Settings!$B$6:$D$45,IF(DP$4="Y",2,3),FALSE)+DL80*IF(DP$4="Y",[1]Settings!$C$5,[1]Settings!$D$5)),0, VLOOKUP(DK80,[1]Settings!$B$6:$D$45,IF(DP$4="Y",2,3),FALSE)+DL80*IF(DP$4="Y",[1]Settings!$C$5,[1]Settings!$D$5))</f>
        <v>13</v>
      </c>
      <c r="DN80" s="61">
        <f t="shared" ca="1" si="52"/>
        <v>8.7099999999999991</v>
      </c>
      <c r="DO80" s="61">
        <f t="shared" ca="1" si="234"/>
        <v>18.070012500000001</v>
      </c>
      <c r="DP80" s="62">
        <f t="shared" ca="1" si="187"/>
        <v>12</v>
      </c>
      <c r="DQ80" s="63"/>
      <c r="DR80" s="64">
        <f ca="1">VLOOKUP(OFFSET(DR80,0,-2),[1]Settings!$J$8:$K$27,2)</f>
        <v>0.05</v>
      </c>
      <c r="DS80" s="29"/>
      <c r="DT80" s="30"/>
      <c r="DU80" s="60">
        <f>IF(ISNA(VLOOKUP(DS80,[1]Settings!$B$6:$D$45,IF(DX$4="Y",2,3),FALSE)+DT80*IF(DX$4="Y",[1]Settings!$C$5,[1]Settings!$D$5)),0, VLOOKUP(DS80,[1]Settings!$B$6:$D$45,IF(DX$4="Y",2,3),FALSE)+DT80*IF(DX$4="Y",[1]Settings!$C$5,[1]Settings!$D$5))</f>
        <v>0</v>
      </c>
      <c r="DV80" s="61">
        <f t="shared" ca="1" si="55"/>
        <v>0</v>
      </c>
      <c r="DW80" s="61">
        <f t="shared" ca="1" si="87"/>
        <v>18.070012500000001</v>
      </c>
      <c r="DX80" s="62">
        <f t="shared" ca="1" si="188"/>
        <v>14</v>
      </c>
      <c r="DY80" s="63" t="s">
        <v>93</v>
      </c>
      <c r="DZ80" s="64">
        <f ca="1">VLOOKUP(OFFSET(DZ80,0,-2),[1]Settings!$J$8:$K$27,2)</f>
        <v>0.04</v>
      </c>
      <c r="EA80" s="29">
        <v>11</v>
      </c>
      <c r="EB80" s="30">
        <v>1</v>
      </c>
      <c r="EC80" s="60">
        <f>IF(ISNA(VLOOKUP(EA80,[1]Settings!$B$6:$D$45,IF(EF$4="Y",2,3),FALSE)+EB80*IF(EF$4="Y",[1]Settings!$C$5,[1]Settings!$D$5)),0, VLOOKUP(EA80,[1]Settings!$B$6:$D$45,IF(EF$4="Y",2,3),FALSE)+EB80*IF(EF$4="Y",[1]Settings!$C$5,[1]Settings!$D$5))</f>
        <v>11</v>
      </c>
      <c r="ED80" s="61">
        <f t="shared" ca="1" si="88"/>
        <v>10.119999999999999</v>
      </c>
      <c r="EE80" s="61">
        <f t="shared" ca="1" si="235"/>
        <v>24.990012499999999</v>
      </c>
      <c r="EF80" s="65">
        <f t="shared" ca="1" si="189"/>
        <v>13</v>
      </c>
      <c r="EG80" s="66"/>
      <c r="EH80" s="64"/>
      <c r="EI80" s="29"/>
      <c r="EJ80" s="30"/>
      <c r="EK80" s="60">
        <f>IF(ISNA(VLOOKUP(EI80,[1]Settings!$B$6:$D$45,IF(EN$4="Y",2,3),FALSE)+EJ80*IF(EN$4="Y",[1]Settings!$C$5,[1]Settings!$D$5)),0, VLOOKUP(EI80,[1]Settings!$B$6:$D$45,IF(EN$4="Y",2,3),FALSE)+EJ80*IF(EN$4="Y",[1]Settings!$C$5,[1]Settings!$D$5))</f>
        <v>0</v>
      </c>
      <c r="EL80" s="61">
        <f t="shared" ca="1" si="89"/>
        <v>0</v>
      </c>
      <c r="EM80" s="61">
        <f t="shared" ca="1" si="115"/>
        <v>18.830012499999999</v>
      </c>
      <c r="EN80" s="65">
        <f t="shared" ca="1" si="190"/>
        <v>15</v>
      </c>
      <c r="EO80" s="63"/>
      <c r="EP80" s="64">
        <f ca="1">VLOOKUP(OFFSET(EP80,0,-2),[1]Settings!$J$8:$K$27,2)</f>
        <v>0.03</v>
      </c>
      <c r="EQ80" s="29"/>
      <c r="ER80" s="30"/>
      <c r="ES80" s="60">
        <f>IF(ISNA(VLOOKUP(EQ80,[1]Settings!$B$6:$D$45,IF(EV$4="Y",2,3),FALSE)+ER80*IF(EV$4="Y",[1]Settings!$C$5,[1]Settings!$D$5)),0, VLOOKUP(EQ80,[1]Settings!$B$6:$D$45,IF(EV$4="Y",2,3),FALSE)+ER80*IF(EV$4="Y",[1]Settings!$C$5,[1]Settings!$D$5))</f>
        <v>0</v>
      </c>
      <c r="ET80" s="61">
        <f t="shared" ca="1" si="170"/>
        <v>0</v>
      </c>
      <c r="EU80" s="61">
        <f t="shared" ca="1" si="90"/>
        <v>18.830012499999999</v>
      </c>
      <c r="EV80" s="62">
        <f t="shared" ca="1" si="191"/>
        <v>17</v>
      </c>
      <c r="EW80" s="63"/>
      <c r="EX80" s="64">
        <f ca="1">VLOOKUP(OFFSET(EX80,0,-2),[1]Settings!$J$8:$K$27,2)</f>
        <v>0</v>
      </c>
      <c r="EY80" s="29">
        <v>4</v>
      </c>
      <c r="EZ80" s="30"/>
      <c r="FA80" s="60">
        <f>IF(ISNA(VLOOKUP(EY80,[1]Settings!$B$6:$D$45,IF(FD$4="Y",2,3),FALSE)+EZ80*IF(FD$4="Y",[1]Settings!$C$5,[1]Settings!$D$5)),0, VLOOKUP(EY80,[1]Settings!$B$6:$D$45,IF(FD$4="Y",2,3),FALSE)+EZ80*IF(FD$4="Y",[1]Settings!$C$5,[1]Settings!$D$5))</f>
        <v>18</v>
      </c>
      <c r="FB80" s="61">
        <f t="shared" ca="1" si="171"/>
        <v>18.000000000000004</v>
      </c>
      <c r="FC80" s="61">
        <f t="shared" ca="1" si="167"/>
        <v>28.120012500000001</v>
      </c>
      <c r="FD80" s="62">
        <f t="shared" ca="1" si="192"/>
        <v>15</v>
      </c>
      <c r="FE80" s="63" t="s">
        <v>93</v>
      </c>
      <c r="FF80" s="64">
        <f ca="1">VLOOKUP(OFFSET(FF80,0,-2),[1]Settings!$J$8:$K$27,2)</f>
        <v>0.03</v>
      </c>
      <c r="FG80" s="29"/>
      <c r="FH80" s="30"/>
      <c r="FI80" s="60">
        <f>IF(ISNA(VLOOKUP(FG80,[1]Settings!$B$6:$D$45,IF(FL$4="Y",2,3),FALSE)+FH80*IF(FL$4="Y",[1]Settings!$C$5,[1]Settings!$D$5)),0, VLOOKUP(FG80,[1]Settings!$B$6:$D$45,IF(FL$4="Y",2,3),FALSE)+FH80*IF(FL$4="Y",[1]Settings!$C$5,[1]Settings!$D$5))</f>
        <v>0</v>
      </c>
      <c r="FJ80" s="61">
        <f t="shared" ca="1" si="117"/>
        <v>0</v>
      </c>
      <c r="FK80" s="61">
        <f t="shared" ca="1" si="116"/>
        <v>18.000012500000004</v>
      </c>
      <c r="FL80" s="62">
        <f t="shared" ca="1" si="193"/>
        <v>16</v>
      </c>
      <c r="FM80" s="66"/>
      <c r="FN80" s="64"/>
      <c r="FO80" s="29"/>
      <c r="FP80" s="30"/>
      <c r="FQ80" s="60">
        <f>IF(ISNA(VLOOKUP(FO80,[1]Settings!$B$6:$D$45,IF(FT$4="Y",2,3),FALSE)+FP80*IF(FT$4="Y",[1]Settings!$C$5,[1]Settings!$D$5)),0, VLOOKUP(FO80,[1]Settings!$B$6:$D$45,IF(FT$4="Y",2,3),FALSE)+FP80*IF(FT$4="Y",[1]Settings!$C$5,[1]Settings!$D$5))</f>
        <v>0</v>
      </c>
      <c r="FR80" s="61">
        <f t="shared" ca="1" si="236"/>
        <v>0</v>
      </c>
      <c r="FS80" s="61">
        <f t="shared" ca="1" si="92"/>
        <v>18.000012500000004</v>
      </c>
      <c r="FT80" s="62">
        <f t="shared" ca="1" si="194"/>
        <v>16</v>
      </c>
      <c r="FU80" s="67"/>
      <c r="FV80" s="64"/>
      <c r="FW80" s="29">
        <v>8</v>
      </c>
      <c r="FX80" s="30"/>
      <c r="FY80" s="60">
        <f>IF(ISNA(VLOOKUP(FW80,[1]Settings!$B$6:$D$45,IF(GB$4="Y",2,3),FALSE)+FX80*IF(GB$4="Y",[1]Settings!$C$5,[1]Settings!$D$5)),0, VLOOKUP(FW80,[1]Settings!$B$6:$D$45,IF(GB$4="Y",2,3),FALSE)+FX80*IF(GB$4="Y",[1]Settings!$C$5,[1]Settings!$D$5))</f>
        <v>13</v>
      </c>
      <c r="FZ80" s="61">
        <f t="shared" si="93"/>
        <v>13</v>
      </c>
      <c r="GA80" s="61">
        <f t="shared" ca="1" si="94"/>
        <v>31.000012500000004</v>
      </c>
      <c r="GB80" s="62">
        <f t="shared" ca="1" si="195"/>
        <v>12</v>
      </c>
      <c r="GC80" s="67"/>
      <c r="GD80" s="64"/>
      <c r="GE80" s="29"/>
      <c r="GF80" s="30"/>
      <c r="GG80" s="60">
        <f>IF(ISNA(VLOOKUP(GE80,[1]Settings!$B$6:$D$45,IF(GJ$4="Y",2,3),FALSE)+GF80*IF(GJ$4="Y",[1]Settings!$C$5,[1]Settings!$D$5)),0, VLOOKUP(GE80,[1]Settings!$B$6:$D$45,IF(GJ$4="Y",2,3),FALSE)+GF80*IF(GJ$4="Y",[1]Settings!$C$5,[1]Settings!$D$5))</f>
        <v>0</v>
      </c>
      <c r="GH80" s="61">
        <f t="shared" si="95"/>
        <v>0</v>
      </c>
      <c r="GI80" s="61">
        <f t="shared" ca="1" si="96"/>
        <v>31.000012500000004</v>
      </c>
      <c r="GJ80" s="62">
        <f t="shared" ca="1" si="196"/>
        <v>14</v>
      </c>
      <c r="GK80" s="67"/>
      <c r="GL80" s="64"/>
      <c r="GM80" s="29">
        <v>5</v>
      </c>
      <c r="GN80" s="30">
        <v>1</v>
      </c>
      <c r="GO80" s="60">
        <f>IF(ISNA(VLOOKUP(GM80,[1]Settings!$B$6:$D$45,IF(GR$4="Y",2,3),FALSE)+GN80*IF(GR$4="Y",[1]Settings!$C$5,[1]Settings!$D$5)),0, VLOOKUP(GM80,[1]Settings!$B$6:$D$45,IF(GR$4="Y",2,3),FALSE)+GN80*IF(GR$4="Y",[1]Settings!$C$5,[1]Settings!$D$5))</f>
        <v>17</v>
      </c>
      <c r="GP80" s="61">
        <f t="shared" si="123"/>
        <v>17</v>
      </c>
      <c r="GQ80" s="61">
        <f t="shared" ref="GQ80:GQ94" ca="1" si="255">GP80+OFFSET(GP80,0,-7)-FB80</f>
        <v>30.0000125</v>
      </c>
      <c r="GR80" s="62">
        <f t="shared" ca="1" si="197"/>
        <v>11</v>
      </c>
      <c r="GS80" s="67"/>
      <c r="GT80" s="64"/>
      <c r="GU80" s="29">
        <v>6</v>
      </c>
      <c r="GV80" s="30"/>
      <c r="GW80" s="60">
        <f>IF(ISNA(VLOOKUP(GU80,[1]Settings!$B$6:$D$45,IF(GZ$4="Y",2,3),FALSE)+GV80*IF(GZ$4="Y",[1]Settings!$C$5,[1]Settings!$D$5)),0, VLOOKUP(GU80,[1]Settings!$B$6:$D$45,IF(GZ$4="Y",2,3),FALSE)+GV80*IF(GZ$4="Y",[1]Settings!$C$5,[1]Settings!$D$5))</f>
        <v>15</v>
      </c>
      <c r="GX80" s="61">
        <f t="shared" si="132"/>
        <v>15</v>
      </c>
      <c r="GY80" s="61">
        <f t="shared" ref="GY80:GY94" ca="1" si="256">GX80+OFFSET(GX80,0,-7)-FJ80</f>
        <v>45.000012499999997</v>
      </c>
      <c r="GZ80" s="65">
        <f t="shared" ca="1" si="198"/>
        <v>8</v>
      </c>
      <c r="HA80" s="66"/>
      <c r="HB80" s="64"/>
      <c r="HC80" s="29"/>
      <c r="HD80" s="30"/>
      <c r="HE80" s="60">
        <f>IF(ISNA(VLOOKUP(HC80,[1]Settings!$B$6:$D$45,IF(HH$4="Y",2,3),FALSE)+HD80*IF(HH$4="Y",[1]Settings!$C$5,[1]Settings!$D$5)),0, VLOOKUP(HC80,[1]Settings!$B$6:$D$45,IF(HH$4="Y",2,3),FALSE)+HD80*IF(HH$4="Y",[1]Settings!$C$5,[1]Settings!$D$5))</f>
        <v>0</v>
      </c>
      <c r="HF80" s="61">
        <f t="shared" si="237"/>
        <v>0</v>
      </c>
      <c r="HG80" s="61">
        <f t="shared" ca="1" si="238"/>
        <v>32.000012499999997</v>
      </c>
      <c r="HH80" s="62">
        <f t="shared" ca="1" si="199"/>
        <v>10</v>
      </c>
      <c r="HI80" s="67"/>
      <c r="HJ80" s="64"/>
      <c r="HK80" s="29">
        <v>12</v>
      </c>
      <c r="HL80" s="30">
        <v>1</v>
      </c>
      <c r="HM80" s="60">
        <f>IF(ISNA(VLOOKUP(HK80,[1]Settings!$B$6:$D$45,IF(HP$4="Y",2,3),FALSE)+HL80*IF(HP$4="Y",[1]Settings!$C$5,[1]Settings!$D$5)),0, VLOOKUP(HK80,[1]Settings!$B$6:$D$45,IF(HP$4="Y",2,3),FALSE)+HL80*IF(HP$4="Y",[1]Settings!$C$5,[1]Settings!$D$5))</f>
        <v>10</v>
      </c>
      <c r="HN80" s="61">
        <f t="shared" si="73"/>
        <v>10</v>
      </c>
      <c r="HO80" s="61">
        <f t="shared" ca="1" si="102"/>
        <v>42.000012499999997</v>
      </c>
      <c r="HP80" s="62">
        <f t="shared" ca="1" si="200"/>
        <v>6</v>
      </c>
      <c r="HQ80" s="67"/>
      <c r="HR80" s="64"/>
      <c r="HS80" s="29"/>
      <c r="HT80" s="30"/>
      <c r="HU80" s="60">
        <f>IF(ISNA(VLOOKUP(HS80,[1]Settings!$B$6:$D$45,IF(HX$4="Y",2,3),FALSE)+HT80*IF(HX$4="Y",[1]Settings!$C$5,[1]Settings!$D$5)),0, VLOOKUP(HS80,[1]Settings!$B$6:$D$45,IF(HX$4="Y",2,3),FALSE)+HT80*IF(HX$4="Y",[1]Settings!$C$5,[1]Settings!$D$5))</f>
        <v>0</v>
      </c>
      <c r="HV80" s="61">
        <f t="shared" si="239"/>
        <v>0</v>
      </c>
      <c r="HW80" s="61">
        <f t="shared" ca="1" si="103"/>
        <v>25.000012499999997</v>
      </c>
      <c r="HX80" s="62">
        <f ca="1">RANK(HW80,HW$11:HW$114)</f>
        <v>16</v>
      </c>
      <c r="HY80" s="67"/>
      <c r="HZ80" s="64"/>
      <c r="IA80" s="29">
        <v>16</v>
      </c>
      <c r="IB80" s="30"/>
      <c r="IC80" s="60">
        <f>IF(ISNA(VLOOKUP(IA80,[1]Settings!$B$6:$D$45,IF(IF$4="Y",2,3),FALSE)+IB80*IF(IF$4="Y",[1]Settings!$C$5,[1]Settings!$D$5)),0, VLOOKUP(IA80,[1]Settings!$B$6:$D$45,IF(IF$4="Y",2,3),FALSE)+IB80*IF(IF$4="Y",[1]Settings!$C$5,[1]Settings!$D$5))</f>
        <v>5</v>
      </c>
      <c r="ID80" s="61">
        <f t="shared" si="128"/>
        <v>5</v>
      </c>
      <c r="IE80" s="61">
        <f t="shared" ca="1" si="104"/>
        <v>15.000012499999997</v>
      </c>
      <c r="IF80" s="62">
        <f ca="1">RANK(IE80,IE$11:IE$114)</f>
        <v>21</v>
      </c>
      <c r="IG80" s="66"/>
      <c r="IH80" s="64"/>
      <c r="II80" s="29"/>
      <c r="IJ80" s="30"/>
      <c r="IK80" s="60">
        <f>IF(ISNA(VLOOKUP(II80,[1]Settings!$B$6:$D$45,IF(IN$4="Y",2,3),FALSE)+IJ80*IF(IN$4="Y",[1]Settings!$C$5,[1]Settings!$D$5)),0, VLOOKUP(II80,[1]Settings!$B$6:$D$45,IF(IN$4="Y",2,3),FALSE)+IJ80*IF(IN$4="Y",[1]Settings!$C$5,[1]Settings!$D$5))</f>
        <v>0</v>
      </c>
      <c r="IL80" s="61">
        <f t="shared" si="125"/>
        <v>0</v>
      </c>
      <c r="IM80" s="61">
        <f t="shared" ca="1" si="105"/>
        <v>15.000012499999997</v>
      </c>
      <c r="IN80" s="62">
        <f t="shared" ref="IN80:IN95" ca="1" si="257">RANK(IM80,IM$11:IM$114)</f>
        <v>21</v>
      </c>
      <c r="IO80" s="67"/>
      <c r="IP80" s="64"/>
      <c r="IQ80" s="29">
        <v>12</v>
      </c>
      <c r="IR80" s="30">
        <v>1</v>
      </c>
      <c r="IS80" s="60">
        <f>IF(ISNA(VLOOKUP(IQ80,[1]Settings!$B$6:$D$45,IF(IV$4="Y",2,3),FALSE)+IR80*IF(IV$4="Y",[1]Settings!$C$5,[1]Settings!$D$5)),0, VLOOKUP(IQ80,[1]Settings!$B$6:$D$45,IF(IV$4="Y",2,3),FALSE)+IR80*IF(IV$4="Y",[1]Settings!$C$5,[1]Settings!$D$5))</f>
        <v>10</v>
      </c>
      <c r="IT80" s="61">
        <f t="shared" si="204"/>
        <v>10</v>
      </c>
      <c r="IU80" s="61">
        <f t="shared" ca="1" si="106"/>
        <v>15.000012499999997</v>
      </c>
      <c r="IV80" s="62">
        <f t="shared" ca="1" si="242"/>
        <v>20</v>
      </c>
      <c r="IW80" s="67"/>
      <c r="IX80" s="64"/>
      <c r="IY80" s="29">
        <v>14</v>
      </c>
      <c r="IZ80" s="30"/>
      <c r="JA80" s="60">
        <f>IF(ISNA(VLOOKUP(IY80,[1]Settings!$B$6:$D$45,IF(JD$4="Y",2,3),FALSE)+IZ80*IF(JD$4="Y",[1]Settings!$C$5,[1]Settings!$D$5)),0, VLOOKUP(IY80,[1]Settings!$B$6:$D$45,IF(JD$4="Y",2,3),FALSE)+IZ80*IF(JD$4="Y",[1]Settings!$C$5,[1]Settings!$D$5))</f>
        <v>7</v>
      </c>
      <c r="JB80" s="61">
        <f t="shared" ref="JB80:JB86" si="258">JA80*JD$7</f>
        <v>7</v>
      </c>
      <c r="JC80" s="61">
        <f t="shared" ca="1" si="107"/>
        <v>22.000012499999997</v>
      </c>
      <c r="JD80" s="62">
        <f ca="1">RANK(JC80,JC$11:JC$114)</f>
        <v>17</v>
      </c>
      <c r="JE80" s="67"/>
      <c r="JF80" s="64"/>
      <c r="JG80" s="29"/>
      <c r="JH80" s="30"/>
      <c r="JI80" s="60">
        <f>IF(ISNA(VLOOKUP(JG80,[1]Settings!$B$6:$D$45,IF(JL$4="Y",2,3),FALSE)+JH80*IF(JL$4="Y",[1]Settings!$C$5,[1]Settings!$D$5)),0, VLOOKUP(JG80,[1]Settings!$B$6:$D$45,IF(JL$4="Y",2,3),FALSE)+JH80*IF(JL$4="Y",[1]Settings!$C$5,[1]Settings!$D$5))</f>
        <v>0</v>
      </c>
      <c r="JJ80" s="61">
        <f t="shared" ref="JJ80:JJ86" si="259">JI80*JL$7</f>
        <v>0</v>
      </c>
      <c r="JK80" s="61">
        <f t="shared" ca="1" si="108"/>
        <v>17.000012499999997</v>
      </c>
      <c r="JL80" s="62">
        <f ca="1">RANK(JK80,JK$11:JK$114)</f>
        <v>23</v>
      </c>
    </row>
    <row r="81" spans="1:272">
      <c r="A81" s="59" t="s">
        <v>160</v>
      </c>
      <c r="B81" s="59"/>
      <c r="D81" s="30"/>
      <c r="E81" s="60">
        <f>IF(ISNA(VLOOKUP(C81,[1]Settings!$B$6:$D$45,IF(H$4="Y",2,3),FALSE)+D81*IF(H$4="Y",[1]Settings!$C$5,[1]Settings!$D$5)),0, VLOOKUP(C81,[1]Settings!$B$6:$D$45,IF(H$4="Y",2,3),FALSE)+D81*IF(H$4="Y",[1]Settings!$C$5,[1]Settings!$D$5))</f>
        <v>0</v>
      </c>
      <c r="F81" s="61">
        <f t="shared" si="207"/>
        <v>0</v>
      </c>
      <c r="G81" s="61">
        <f t="shared" si="208"/>
        <v>1.234567901234568E-5</v>
      </c>
      <c r="H81" s="62">
        <f t="shared" si="173"/>
        <v>75</v>
      </c>
      <c r="I81" s="63" t="str">
        <f t="shared" si="243"/>
        <v/>
      </c>
      <c r="J81" s="64">
        <f ca="1">VLOOKUP(OFFSET(J81,0,-2),[1]Settings!$F$8:$G$27,2)</f>
        <v>0</v>
      </c>
      <c r="L81" s="30"/>
      <c r="M81" s="60">
        <f>IF(ISNA(VLOOKUP(K81,[1]Settings!$B$6:$D$45,IF(P$4="Y",2,3),FALSE)+L81*IF(P$4="Y",[1]Settings!$C$5,[1]Settings!$D$5)),0, VLOOKUP(K81,[1]Settings!$B$6:$D$45,IF(P$4="Y",2,3),FALSE)+L81*IF(P$4="Y",[1]Settings!$C$5,[1]Settings!$D$5))</f>
        <v>0</v>
      </c>
      <c r="N81" s="61">
        <f t="shared" si="209"/>
        <v>0</v>
      </c>
      <c r="O81" s="61">
        <f t="shared" ca="1" si="210"/>
        <v>1.234567901234568E-5</v>
      </c>
      <c r="P81" s="62">
        <f t="shared" ca="1" si="174"/>
        <v>75</v>
      </c>
      <c r="Q81" s="63" t="str">
        <f t="shared" si="244"/>
        <v/>
      </c>
      <c r="R81" s="64">
        <f ca="1">VLOOKUP(OFFSET(R81,0,-2),[1]Settings!$F$8:$G$27,2)</f>
        <v>0</v>
      </c>
      <c r="T81" s="30"/>
      <c r="U81" s="60">
        <f>IF(ISNA(VLOOKUP(S81,[1]Settings!$B$6:$D$45,IF(X$4="Y",2,3),FALSE)+T81*IF(X$4="Y",[1]Settings!$C$5,[1]Settings!$D$5)),0, VLOOKUP(S81,[1]Settings!$B$6:$D$45,IF(X$4="Y",2,3),FALSE)+T81*IF(X$4="Y",[1]Settings!$C$5,[1]Settings!$D$5))</f>
        <v>0</v>
      </c>
      <c r="V81" s="61">
        <f t="shared" si="211"/>
        <v>0</v>
      </c>
      <c r="W81" s="61">
        <f t="shared" ca="1" si="212"/>
        <v>1.234567901234568E-5</v>
      </c>
      <c r="X81" s="62">
        <f t="shared" ca="1" si="175"/>
        <v>75</v>
      </c>
      <c r="Y81" s="63" t="str">
        <f t="shared" si="245"/>
        <v/>
      </c>
      <c r="Z81" s="64">
        <f ca="1">VLOOKUP(OFFSET(Z81,0,-2),[1]Settings!$F$8:$G$27,2)</f>
        <v>0</v>
      </c>
      <c r="AB81" s="30"/>
      <c r="AC81" s="60">
        <f>IF(ISNA(VLOOKUP(AA81,[1]Settings!$B$6:$D$45,IF(AF$4="Y",2,3),FALSE)+AB81*IF(AF$4="Y",[1]Settings!$C$5,[1]Settings!$D$5)),0, VLOOKUP(AA81,[1]Settings!$B$6:$D$45,IF(AF$4="Y",2,3),FALSE)+AB81*IF(AF$4="Y",[1]Settings!$C$5,[1]Settings!$D$5))</f>
        <v>0</v>
      </c>
      <c r="AD81" s="61">
        <f t="shared" si="213"/>
        <v>0</v>
      </c>
      <c r="AE81" s="61">
        <f t="shared" ca="1" si="214"/>
        <v>1.234567901234568E-5</v>
      </c>
      <c r="AF81" s="62">
        <f t="shared" ca="1" si="176"/>
        <v>75</v>
      </c>
      <c r="AG81" s="63" t="str">
        <f t="shared" si="246"/>
        <v/>
      </c>
      <c r="AH81" s="64">
        <f ca="1">VLOOKUP(OFFSET(AH81,0,-2),[1]Settings!$F$8:$G$27,2)</f>
        <v>0</v>
      </c>
      <c r="AJ81" s="30"/>
      <c r="AK81" s="60">
        <f>IF(ISNA(VLOOKUP(AI81,[1]Settings!$B$6:$D$45,IF(AN$4="Y",2,3),FALSE)+AJ81*IF(AN$4="Y",[1]Settings!$C$5,[1]Settings!$D$5)),0, VLOOKUP(AI81,[1]Settings!$B$6:$D$45,IF(AN$4="Y",2,3),FALSE)+AJ81*IF(AN$4="Y",[1]Settings!$C$5,[1]Settings!$D$5))</f>
        <v>0</v>
      </c>
      <c r="AL81" s="61">
        <f t="shared" si="215"/>
        <v>0</v>
      </c>
      <c r="AM81" s="61">
        <f t="shared" ca="1" si="216"/>
        <v>1.234567901234568E-5</v>
      </c>
      <c r="AN81" s="62">
        <f t="shared" ca="1" si="177"/>
        <v>75</v>
      </c>
      <c r="AO81" s="63" t="str">
        <f t="shared" si="247"/>
        <v/>
      </c>
      <c r="AP81" s="64">
        <f ca="1">VLOOKUP(OFFSET(AP81,0,-2),[1]Settings!$F$8:$G$27,2)</f>
        <v>0</v>
      </c>
      <c r="AR81" s="30"/>
      <c r="AS81" s="60">
        <f>IF(ISNA(VLOOKUP(AQ81,[1]Settings!$B$6:$D$45,IF(AV$4="Y",2,3),FALSE)+AR81*IF(AV$4="Y",[1]Settings!$C$5,[1]Settings!$D$5)),0, VLOOKUP(AQ81,[1]Settings!$B$6:$D$45,IF(AV$4="Y",2,3),FALSE)+AR81*IF(AV$4="Y",[1]Settings!$C$5,[1]Settings!$D$5))</f>
        <v>0</v>
      </c>
      <c r="AT81" s="61">
        <f t="shared" si="217"/>
        <v>0</v>
      </c>
      <c r="AU81" s="61">
        <f t="shared" ca="1" si="218"/>
        <v>1.234567901234568E-5</v>
      </c>
      <c r="AV81" s="62">
        <f t="shared" ca="1" si="178"/>
        <v>75</v>
      </c>
      <c r="AW81" s="63" t="str">
        <f t="shared" si="248"/>
        <v/>
      </c>
      <c r="AX81" s="64">
        <f ca="1">VLOOKUP(OFFSET(AX81,0,-2),[1]Settings!$F$8:$G$27,2)</f>
        <v>0</v>
      </c>
      <c r="AZ81" s="30"/>
      <c r="BA81" s="60">
        <f>IF(ISNA(VLOOKUP(AY81,[1]Settings!$B$6:$D$45,IF(BD$4="Y",2,3),FALSE)+AZ81*IF(BD$4="Y",[1]Settings!$C$5,[1]Settings!$D$5)),0, VLOOKUP(AY81,[1]Settings!$B$6:$D$45,IF(BD$4="Y",2,3),FALSE)+AZ81*IF(BD$4="Y",[1]Settings!$C$5,[1]Settings!$D$5))</f>
        <v>0</v>
      </c>
      <c r="BB81" s="61">
        <f t="shared" si="219"/>
        <v>0</v>
      </c>
      <c r="BC81" s="61">
        <f t="shared" ca="1" si="220"/>
        <v>1.234567901234568E-5</v>
      </c>
      <c r="BD81" s="62">
        <f t="shared" ca="1" si="179"/>
        <v>75</v>
      </c>
      <c r="BE81" s="63" t="str">
        <f t="shared" si="249"/>
        <v>+</v>
      </c>
      <c r="BF81" s="64">
        <f ca="1">VLOOKUP(OFFSET(BF81,0,-2),[1]Settings!$F$8:$G$27,2)</f>
        <v>0</v>
      </c>
      <c r="BG81" s="29">
        <v>5</v>
      </c>
      <c r="BH81" s="30"/>
      <c r="BI81" s="60">
        <f>IF(ISNA(VLOOKUP(BG81,[1]Settings!$B$6:$D$45,IF(BL$4="Y",2,3),FALSE)+BH81*IF(BL$4="Y",[1]Settings!$C$5,[1]Settings!$D$5)),0, VLOOKUP(BG81,[1]Settings!$B$6:$D$45,IF(BL$4="Y",2,3),FALSE)+BH81*IF(BL$4="Y",[1]Settings!$C$5,[1]Settings!$D$5))</f>
        <v>16</v>
      </c>
      <c r="BJ81" s="61">
        <f t="shared" si="221"/>
        <v>1.28</v>
      </c>
      <c r="BK81" s="61">
        <f t="shared" ca="1" si="222"/>
        <v>1.2800123456790125</v>
      </c>
      <c r="BL81" s="62">
        <f t="shared" ca="1" si="180"/>
        <v>25</v>
      </c>
      <c r="BM81" s="63" t="str">
        <f t="shared" si="250"/>
        <v/>
      </c>
      <c r="BN81" s="64">
        <f ca="1">VLOOKUP(OFFSET(BN81,0,-2),[1]Settings!$F$8:$G$27,2)</f>
        <v>0</v>
      </c>
      <c r="BP81" s="30"/>
      <c r="BQ81" s="60">
        <f>IF(ISNA(VLOOKUP(BO81,[1]Settings!$B$6:$D$45,IF(BT$4="Y",2,3),FALSE)+BP81*IF(BT$4="Y",[1]Settings!$C$5,[1]Settings!$D$5)),0, VLOOKUP(BO81,[1]Settings!$B$6:$D$45,IF(BT$4="Y",2,3),FALSE)+BP81*IF(BT$4="Y",[1]Settings!$C$5,[1]Settings!$D$5))</f>
        <v>0</v>
      </c>
      <c r="BR81" s="61">
        <f t="shared" si="223"/>
        <v>0</v>
      </c>
      <c r="BS81" s="61">
        <f t="shared" ca="1" si="224"/>
        <v>1.2800123456790125</v>
      </c>
      <c r="BT81" s="62">
        <f t="shared" ca="1" si="181"/>
        <v>26</v>
      </c>
      <c r="BU81" s="63" t="str">
        <f t="shared" si="251"/>
        <v/>
      </c>
      <c r="BV81" s="64">
        <f ca="1">VLOOKUP(OFFSET(BV81,0,-2),[1]Settings!$F$8:$G$27,2)</f>
        <v>0</v>
      </c>
      <c r="BX81" s="30"/>
      <c r="BY81" s="60">
        <f>IF(ISNA(VLOOKUP(BW81,[1]Settings!$B$6:$D$45,IF(CB$4="Y",2,3),FALSE)+BX81*IF(CB$4="Y",[1]Settings!$C$5,[1]Settings!$D$5)),0, VLOOKUP(BW81,[1]Settings!$B$6:$D$45,IF(CB$4="Y",2,3),FALSE)+BX81*IF(CB$4="Y",[1]Settings!$C$5,[1]Settings!$D$5))</f>
        <v>0</v>
      </c>
      <c r="BZ81" s="61">
        <f t="shared" si="225"/>
        <v>0</v>
      </c>
      <c r="CA81" s="61">
        <f t="shared" ca="1" si="226"/>
        <v>1.2800123456790125</v>
      </c>
      <c r="CB81" s="62">
        <f t="shared" ca="1" si="182"/>
        <v>31</v>
      </c>
      <c r="CC81" s="63" t="str">
        <f t="shared" si="252"/>
        <v/>
      </c>
      <c r="CD81" s="64">
        <f ca="1">VLOOKUP(OFFSET(CD81,0,-2),[1]Settings!$F$8:$G$27,2)</f>
        <v>0</v>
      </c>
      <c r="CF81" s="30"/>
      <c r="CG81" s="60">
        <f>IF(ISNA(VLOOKUP(CE81,[1]Settings!$B$6:$D$45,IF(CJ$4="Y",2,3),FALSE)+CF81*IF(CJ$4="Y",[1]Settings!$C$5,[1]Settings!$D$5)),0, VLOOKUP(CE81,[1]Settings!$B$6:$D$45,IF(CJ$4="Y",2,3),FALSE)+CF81*IF(CJ$4="Y",[1]Settings!$C$5,[1]Settings!$D$5))</f>
        <v>0</v>
      </c>
      <c r="CH81" s="61">
        <f t="shared" si="227"/>
        <v>0</v>
      </c>
      <c r="CI81" s="61">
        <f t="shared" ca="1" si="228"/>
        <v>1.2800123456790125</v>
      </c>
      <c r="CJ81" s="65">
        <f t="shared" ca="1" si="183"/>
        <v>37</v>
      </c>
      <c r="CK81" s="66" t="str">
        <f t="shared" si="172"/>
        <v/>
      </c>
      <c r="CL81" s="64">
        <f ca="1">VLOOKUP(OFFSET(CL81,0,-2),[1]Settings!$J$8:$K$27,2)</f>
        <v>0</v>
      </c>
      <c r="CN81" s="30"/>
      <c r="CO81" s="60">
        <f>IF(ISNA(VLOOKUP(CM81,[1]Settings!$B$6:$D$45,IF(CR$4="Y",2,3),FALSE)+CN81*IF(CR$4="Y",[1]Settings!$C$5,[1]Settings!$D$5)),0, VLOOKUP(CM81,[1]Settings!$B$6:$D$45,IF(CR$4="Y",2,3),FALSE)+CN81*IF(CR$4="Y",[1]Settings!$C$5,[1]Settings!$D$5))</f>
        <v>0</v>
      </c>
      <c r="CP81" s="61">
        <f t="shared" ca="1" si="229"/>
        <v>0</v>
      </c>
      <c r="CQ81" s="61">
        <f t="shared" ca="1" si="230"/>
        <v>1.2800123456790125</v>
      </c>
      <c r="CR81" s="65">
        <f t="shared" ca="1" si="184"/>
        <v>38</v>
      </c>
      <c r="CS81" s="63" t="str">
        <f t="shared" si="253"/>
        <v/>
      </c>
      <c r="CT81" s="64">
        <f ca="1">VLOOKUP(OFFSET(CT81,0,-2),[1]Settings!$J$8:$K$27,2)</f>
        <v>0</v>
      </c>
      <c r="CU81" s="29"/>
      <c r="CV81" s="30"/>
      <c r="CW81" s="60">
        <f>IF(ISNA(VLOOKUP(CU81,[1]Settings!$B$6:$D$45,IF(CZ$4="Y",2,3),FALSE)+CV81*IF(CZ$4="Y",[1]Settings!$C$5,[1]Settings!$D$5)),0, VLOOKUP(CU81,[1]Settings!$B$6:$D$45,IF(CZ$4="Y",2,3),FALSE)+CV81*IF(CZ$4="Y",[1]Settings!$C$5,[1]Settings!$D$5))</f>
        <v>0</v>
      </c>
      <c r="CX81" s="61">
        <f t="shared" ca="1" si="231"/>
        <v>0</v>
      </c>
      <c r="CY81" s="61">
        <f t="shared" ca="1" si="232"/>
        <v>1.2800123456790125</v>
      </c>
      <c r="CZ81" s="62">
        <f t="shared" ca="1" si="185"/>
        <v>45</v>
      </c>
      <c r="DA81" s="63" t="str">
        <f t="shared" si="254"/>
        <v/>
      </c>
      <c r="DB81" s="64">
        <f ca="1">VLOOKUP(OFFSET(DB81,0,-2),[1]Settings!$J$8:$K$27,2)</f>
        <v>0</v>
      </c>
      <c r="DC81" s="29"/>
      <c r="DD81" s="30"/>
      <c r="DE81" s="60">
        <f>IF(ISNA(VLOOKUP(DC81,[1]Settings!$B$6:$D$45,IF(DH$4="Y",2,3),FALSE)+DD81*IF(DH$4="Y",[1]Settings!$C$5,[1]Settings!$D$5)),0, VLOOKUP(DC81,[1]Settings!$B$6:$D$45,IF(DH$4="Y",2,3),FALSE)+DD81*IF(DH$4="Y",[1]Settings!$C$5,[1]Settings!$D$5))</f>
        <v>0</v>
      </c>
      <c r="DF81" s="61">
        <f t="shared" ca="1" si="49"/>
        <v>0</v>
      </c>
      <c r="DG81" s="61">
        <f t="shared" ca="1" si="233"/>
        <v>1.2800123456790125</v>
      </c>
      <c r="DH81" s="62">
        <f t="shared" ca="1" si="186"/>
        <v>45</v>
      </c>
      <c r="DI81" s="63" t="str">
        <f>IF(DK81&gt;0,"+","")</f>
        <v/>
      </c>
      <c r="DJ81" s="64">
        <f ca="1">VLOOKUP(OFFSET(DJ81,0,-2),[1]Settings!$J$8:$K$27,2)</f>
        <v>0</v>
      </c>
      <c r="DK81" s="29"/>
      <c r="DL81" s="30"/>
      <c r="DM81" s="60">
        <f>IF(ISNA(VLOOKUP(DK81,[1]Settings!$B$6:$D$45,IF(DP$4="Y",2,3),FALSE)+DL81*IF(DP$4="Y",[1]Settings!$C$5,[1]Settings!$D$5)),0, VLOOKUP(DK81,[1]Settings!$B$6:$D$45,IF(DP$4="Y",2,3),FALSE)+DL81*IF(DP$4="Y",[1]Settings!$C$5,[1]Settings!$D$5))</f>
        <v>0</v>
      </c>
      <c r="DN81" s="61">
        <f t="shared" ca="1" si="52"/>
        <v>0</v>
      </c>
      <c r="DO81" s="61">
        <f t="shared" ca="1" si="234"/>
        <v>1.2345679012426558E-5</v>
      </c>
      <c r="DP81" s="62">
        <f t="shared" ca="1" si="187"/>
        <v>78</v>
      </c>
      <c r="DQ81" s="63" t="str">
        <f>IF(DS81&gt;0,"+","")</f>
        <v/>
      </c>
      <c r="DR81" s="64">
        <f ca="1">VLOOKUP(OFFSET(DR81,0,-2),[1]Settings!$J$8:$K$27,2)</f>
        <v>0</v>
      </c>
      <c r="DS81" s="29"/>
      <c r="DT81" s="30"/>
      <c r="DU81" s="60">
        <f>IF(ISNA(VLOOKUP(DS81,[1]Settings!$B$6:$D$45,IF(DX$4="Y",2,3),FALSE)+DT81*IF(DX$4="Y",[1]Settings!$C$5,[1]Settings!$D$5)),0, VLOOKUP(DS81,[1]Settings!$B$6:$D$45,IF(DX$4="Y",2,3),FALSE)+DT81*IF(DX$4="Y",[1]Settings!$C$5,[1]Settings!$D$5))</f>
        <v>0</v>
      </c>
      <c r="DV81" s="61">
        <f t="shared" ca="1" si="55"/>
        <v>0</v>
      </c>
      <c r="DW81" s="61">
        <f t="shared" ca="1" si="87"/>
        <v>1.2345679012426558E-5</v>
      </c>
      <c r="DX81" s="62">
        <f t="shared" ca="1" si="188"/>
        <v>78</v>
      </c>
      <c r="DY81" s="63" t="str">
        <f>IF(EA81&gt;0,"+","")</f>
        <v/>
      </c>
      <c r="DZ81" s="64">
        <f ca="1">VLOOKUP(OFFSET(DZ81,0,-2),[1]Settings!$J$8:$K$27,2)</f>
        <v>0</v>
      </c>
      <c r="EA81" s="29"/>
      <c r="EB81" s="30"/>
      <c r="EC81" s="60">
        <f>IF(ISNA(VLOOKUP(EA81,[1]Settings!$B$6:$D$45,IF(EF$4="Y",2,3),FALSE)+EB81*IF(EF$4="Y",[1]Settings!$C$5,[1]Settings!$D$5)),0, VLOOKUP(EA81,[1]Settings!$B$6:$D$45,IF(EF$4="Y",2,3),FALSE)+EB81*IF(EF$4="Y",[1]Settings!$C$5,[1]Settings!$D$5))</f>
        <v>0</v>
      </c>
      <c r="ED81" s="61">
        <f t="shared" ca="1" si="88"/>
        <v>0</v>
      </c>
      <c r="EE81" s="61">
        <f t="shared" ca="1" si="235"/>
        <v>1.2345679012426558E-5</v>
      </c>
      <c r="EF81" s="65">
        <f t="shared" ca="1" si="189"/>
        <v>75</v>
      </c>
      <c r="EG81" s="66" t="str">
        <f>IF(EI81&gt;0,"+","")</f>
        <v/>
      </c>
      <c r="EH81" s="64">
        <f ca="1">VLOOKUP(OFFSET(EH81,0,-2),[1]Settings!$J$8:$K$27,2)</f>
        <v>0</v>
      </c>
      <c r="EI81" s="29"/>
      <c r="EJ81" s="30"/>
      <c r="EK81" s="60">
        <f>IF(ISNA(VLOOKUP(EI81,[1]Settings!$B$6:$D$45,IF(EN$4="Y",2,3),FALSE)+EJ81*IF(EN$4="Y",[1]Settings!$C$5,[1]Settings!$D$5)),0, VLOOKUP(EI81,[1]Settings!$B$6:$D$45,IF(EN$4="Y",2,3),FALSE)+EJ81*IF(EN$4="Y",[1]Settings!$C$5,[1]Settings!$D$5))</f>
        <v>0</v>
      </c>
      <c r="EL81" s="61">
        <f t="shared" ca="1" si="89"/>
        <v>0</v>
      </c>
      <c r="EM81" s="61">
        <f t="shared" ca="1" si="115"/>
        <v>1.2345679012426558E-5</v>
      </c>
      <c r="EN81" s="65">
        <f t="shared" ca="1" si="190"/>
        <v>75</v>
      </c>
      <c r="EO81" s="63" t="str">
        <f>IF(EQ81&gt;0,"+","")</f>
        <v/>
      </c>
      <c r="EP81" s="64">
        <f ca="1">VLOOKUP(OFFSET(EP81,0,-2),[1]Settings!$J$8:$K$27,2)</f>
        <v>0</v>
      </c>
      <c r="EQ81" s="29"/>
      <c r="ER81" s="30"/>
      <c r="ES81" s="60">
        <f>IF(ISNA(VLOOKUP(EQ81,[1]Settings!$B$6:$D$45,IF(EV$4="Y",2,3),FALSE)+ER81*IF(EV$4="Y",[1]Settings!$C$5,[1]Settings!$D$5)),0, VLOOKUP(EQ81,[1]Settings!$B$6:$D$45,IF(EV$4="Y",2,3),FALSE)+ER81*IF(EV$4="Y",[1]Settings!$C$5,[1]Settings!$D$5))</f>
        <v>0</v>
      </c>
      <c r="ET81" s="61">
        <f t="shared" ca="1" si="170"/>
        <v>0</v>
      </c>
      <c r="EU81" s="61">
        <f t="shared" ca="1" si="90"/>
        <v>1.2345679012426558E-5</v>
      </c>
      <c r="EV81" s="62">
        <f t="shared" ca="1" si="191"/>
        <v>75</v>
      </c>
      <c r="EW81" s="63" t="str">
        <f>IF(EY81&gt;0,"+","")</f>
        <v/>
      </c>
      <c r="EX81" s="64">
        <f ca="1">VLOOKUP(OFFSET(EX81,0,-2),[1]Settings!$J$8:$K$27,2)</f>
        <v>0</v>
      </c>
      <c r="EY81" s="29"/>
      <c r="EZ81" s="30"/>
      <c r="FA81" s="60">
        <f>IF(ISNA(VLOOKUP(EY81,[1]Settings!$B$6:$D$45,IF(FD$4="Y",2,3),FALSE)+EZ81*IF(FD$4="Y",[1]Settings!$C$5,[1]Settings!$D$5)),0, VLOOKUP(EY81,[1]Settings!$B$6:$D$45,IF(FD$4="Y",2,3),FALSE)+EZ81*IF(FD$4="Y",[1]Settings!$C$5,[1]Settings!$D$5))</f>
        <v>0</v>
      </c>
      <c r="FB81" s="61">
        <f t="shared" ca="1" si="171"/>
        <v>0</v>
      </c>
      <c r="FC81" s="61">
        <f t="shared" ca="1" si="167"/>
        <v>1.2345679012426558E-5</v>
      </c>
      <c r="FD81" s="62">
        <f t="shared" ca="1" si="192"/>
        <v>75</v>
      </c>
      <c r="FE81" s="63" t="str">
        <f>IF(FG81&gt;0,"+","")</f>
        <v/>
      </c>
      <c r="FF81" s="64">
        <f ca="1">VLOOKUP(OFFSET(FF81,0,-2),[1]Settings!$J$8:$K$27,2)</f>
        <v>0</v>
      </c>
      <c r="FG81" s="29"/>
      <c r="FH81" s="30"/>
      <c r="FI81" s="60">
        <f>IF(ISNA(VLOOKUP(FG81,[1]Settings!$B$6:$D$45,IF(FL$4="Y",2,3),FALSE)+FH81*IF(FL$4="Y",[1]Settings!$C$5,[1]Settings!$D$5)),0, VLOOKUP(FG81,[1]Settings!$B$6:$D$45,IF(FL$4="Y",2,3),FALSE)+FH81*IF(FL$4="Y",[1]Settings!$C$5,[1]Settings!$D$5))</f>
        <v>0</v>
      </c>
      <c r="FJ81" s="61">
        <f t="shared" ca="1" si="117"/>
        <v>0</v>
      </c>
      <c r="FK81" s="61">
        <f t="shared" ca="1" si="116"/>
        <v>1.2345679012426558E-5</v>
      </c>
      <c r="FL81" s="62">
        <f t="shared" ca="1" si="193"/>
        <v>75</v>
      </c>
      <c r="FM81" s="66" t="str">
        <f>IF(FO81&gt;0,"+","")</f>
        <v/>
      </c>
      <c r="FN81" s="64">
        <f ca="1">VLOOKUP(OFFSET(FN81,0,-2),[1]Settings!$J$8:$K$27,2)</f>
        <v>0</v>
      </c>
      <c r="FO81" s="29"/>
      <c r="FP81" s="30"/>
      <c r="FQ81" s="60">
        <f>IF(ISNA(VLOOKUP(FO81,[1]Settings!$B$6:$D$45,IF(FT$4="Y",2,3),FALSE)+FP81*IF(FT$4="Y",[1]Settings!$C$5,[1]Settings!$D$5)),0, VLOOKUP(FO81,[1]Settings!$B$6:$D$45,IF(FT$4="Y",2,3),FALSE)+FP81*IF(FT$4="Y",[1]Settings!$C$5,[1]Settings!$D$5))</f>
        <v>0</v>
      </c>
      <c r="FR81" s="61">
        <f t="shared" ca="1" si="236"/>
        <v>0</v>
      </c>
      <c r="FS81" s="61">
        <f t="shared" ca="1" si="92"/>
        <v>1.2345679012426558E-5</v>
      </c>
      <c r="FT81" s="62">
        <f t="shared" ca="1" si="194"/>
        <v>76</v>
      </c>
      <c r="FU81" s="67"/>
      <c r="FV81" s="64"/>
      <c r="FW81" s="29"/>
      <c r="FX81" s="30"/>
      <c r="FY81" s="60">
        <f>IF(ISNA(VLOOKUP(FW81,[1]Settings!$B$6:$D$45,IF(GB$4="Y",2,3),FALSE)+FX81*IF(GB$4="Y",[1]Settings!$C$5,[1]Settings!$D$5)),0, VLOOKUP(FW81,[1]Settings!$B$6:$D$45,IF(GB$4="Y",2,3),FALSE)+FX81*IF(GB$4="Y",[1]Settings!$C$5,[1]Settings!$D$5))</f>
        <v>0</v>
      </c>
      <c r="FZ81" s="61">
        <f t="shared" si="93"/>
        <v>0</v>
      </c>
      <c r="GA81" s="61">
        <f t="shared" ca="1" si="94"/>
        <v>1.2345679012426558E-5</v>
      </c>
      <c r="GB81" s="62">
        <f t="shared" ca="1" si="195"/>
        <v>76</v>
      </c>
      <c r="GC81" s="67"/>
      <c r="GD81" s="64"/>
      <c r="GE81" s="29"/>
      <c r="GF81" s="30"/>
      <c r="GG81" s="60">
        <f>IF(ISNA(VLOOKUP(GE81,[1]Settings!$B$6:$D$45,IF(GJ$4="Y",2,3),FALSE)+GF81*IF(GJ$4="Y",[1]Settings!$C$5,[1]Settings!$D$5)),0, VLOOKUP(GE81,[1]Settings!$B$6:$D$45,IF(GJ$4="Y",2,3),FALSE)+GF81*IF(GJ$4="Y",[1]Settings!$C$5,[1]Settings!$D$5))</f>
        <v>0</v>
      </c>
      <c r="GH81" s="61">
        <f t="shared" ref="GH81:GH94" si="260">GG81*GJ$7</f>
        <v>0</v>
      </c>
      <c r="GI81" s="61">
        <f t="shared" ref="GI81:GI94" ca="1" si="261">GH81+OFFSET(GH81,0,-7)</f>
        <v>1.2345679012426558E-5</v>
      </c>
      <c r="GJ81" s="62">
        <f t="shared" ca="1" si="196"/>
        <v>76</v>
      </c>
      <c r="GK81" s="67"/>
      <c r="GL81" s="64"/>
      <c r="GM81" s="29"/>
      <c r="GN81" s="30"/>
      <c r="GO81" s="60">
        <f>IF(ISNA(VLOOKUP(GM81,[1]Settings!$B$6:$D$45,IF(GR$4="Y",2,3),FALSE)+GN81*IF(GR$4="Y",[1]Settings!$C$5,[1]Settings!$D$5)),0, VLOOKUP(GM81,[1]Settings!$B$6:$D$45,IF(GR$4="Y",2,3),FALSE)+GN81*IF(GR$4="Y",[1]Settings!$C$5,[1]Settings!$D$5))</f>
        <v>0</v>
      </c>
      <c r="GP81" s="61">
        <f t="shared" si="123"/>
        <v>0</v>
      </c>
      <c r="GQ81" s="61">
        <f t="shared" ca="1" si="255"/>
        <v>1.2345679012426558E-5</v>
      </c>
      <c r="GR81" s="62">
        <f t="shared" ca="1" si="197"/>
        <v>76</v>
      </c>
      <c r="GS81" s="67"/>
      <c r="GT81" s="64"/>
      <c r="GU81" s="29"/>
      <c r="GV81" s="30"/>
      <c r="GW81" s="60">
        <f>IF(ISNA(VLOOKUP(GU81,[1]Settings!$B$6:$D$45,IF(GZ$4="Y",2,3),FALSE)+GV81*IF(GZ$4="Y",[1]Settings!$C$5,[1]Settings!$D$5)),0, VLOOKUP(GU81,[1]Settings!$B$6:$D$45,IF(GZ$4="Y",2,3),FALSE)+GV81*IF(GZ$4="Y",[1]Settings!$C$5,[1]Settings!$D$5))</f>
        <v>0</v>
      </c>
      <c r="GX81" s="61">
        <f t="shared" si="132"/>
        <v>0</v>
      </c>
      <c r="GY81" s="61">
        <f t="shared" ca="1" si="256"/>
        <v>1.2345679012426558E-5</v>
      </c>
      <c r="GZ81" s="65">
        <f t="shared" ca="1" si="198"/>
        <v>77</v>
      </c>
      <c r="HA81" s="66"/>
      <c r="HB81" s="64"/>
      <c r="HC81" s="29"/>
      <c r="HD81" s="30"/>
      <c r="HE81" s="60">
        <f>IF(ISNA(VLOOKUP(HC81,[1]Settings!$B$6:$D$45,IF(HH$4="Y",2,3),FALSE)+HD81*IF(HH$4="Y",[1]Settings!$C$5,[1]Settings!$D$5)),0, VLOOKUP(HC81,[1]Settings!$B$6:$D$45,IF(HH$4="Y",2,3),FALSE)+HD81*IF(HH$4="Y",[1]Settings!$C$5,[1]Settings!$D$5))</f>
        <v>0</v>
      </c>
      <c r="HF81" s="61">
        <f t="shared" si="237"/>
        <v>0</v>
      </c>
      <c r="HG81" s="61">
        <f t="shared" ca="1" si="238"/>
        <v>1.2345679012426558E-5</v>
      </c>
      <c r="HH81" s="62">
        <f t="shared" ca="1" si="199"/>
        <v>77</v>
      </c>
      <c r="HI81" s="67"/>
      <c r="HJ81" s="64"/>
      <c r="HK81" s="29"/>
      <c r="HL81" s="30"/>
      <c r="HM81" s="60">
        <f>IF(ISNA(VLOOKUP(HK81,[1]Settings!$B$6:$D$45,IF(HP$4="Y",2,3),FALSE)+HL81*IF(HP$4="Y",[1]Settings!$C$5,[1]Settings!$D$5)),0, VLOOKUP(HK81,[1]Settings!$B$6:$D$45,IF(HP$4="Y",2,3),FALSE)+HL81*IF(HP$4="Y",[1]Settings!$C$5,[1]Settings!$D$5))</f>
        <v>0</v>
      </c>
      <c r="HN81" s="61">
        <f t="shared" si="73"/>
        <v>0</v>
      </c>
      <c r="HO81" s="61">
        <f t="shared" ca="1" si="102"/>
        <v>1.2345679012426558E-5</v>
      </c>
      <c r="HP81" s="62">
        <f t="shared" ca="1" si="200"/>
        <v>77</v>
      </c>
      <c r="HQ81" s="67"/>
      <c r="HR81" s="64"/>
      <c r="HS81" s="29"/>
      <c r="HT81" s="30"/>
      <c r="HU81" s="60">
        <f>IF(ISNA(VLOOKUP(HS81,[1]Settings!$B$6:$D$45,IF(HX$4="Y",2,3),FALSE)+HT81*IF(HX$4="Y",[1]Settings!$C$5,[1]Settings!$D$5)),0, VLOOKUP(HS81,[1]Settings!$B$6:$D$45,IF(HX$4="Y",2,3),FALSE)+HT81*IF(HX$4="Y",[1]Settings!$C$5,[1]Settings!$D$5))</f>
        <v>0</v>
      </c>
      <c r="HV81" s="61">
        <f t="shared" si="239"/>
        <v>0</v>
      </c>
      <c r="HW81" s="61">
        <f t="shared" ca="1" si="103"/>
        <v>1.2345679012426558E-5</v>
      </c>
      <c r="HX81" s="62">
        <f ca="1">RANK(HW81,HW$11:HW$114)</f>
        <v>78</v>
      </c>
      <c r="HY81" s="67"/>
      <c r="HZ81" s="64"/>
      <c r="IA81" s="29"/>
      <c r="IB81" s="30"/>
      <c r="IC81" s="60">
        <f>IF(ISNA(VLOOKUP(IA81,[1]Settings!$B$6:$D$45,IF(IF$4="Y",2,3),FALSE)+IB81*IF(IF$4="Y",[1]Settings!$C$5,[1]Settings!$D$5)),0, VLOOKUP(IA81,[1]Settings!$B$6:$D$45,IF(IF$4="Y",2,3),FALSE)+IB81*IF(IF$4="Y",[1]Settings!$C$5,[1]Settings!$D$5))</f>
        <v>0</v>
      </c>
      <c r="ID81" s="61">
        <f t="shared" si="128"/>
        <v>0</v>
      </c>
      <c r="IE81" s="61">
        <f t="shared" ca="1" si="104"/>
        <v>1.2345679012426558E-5</v>
      </c>
      <c r="IF81" s="62">
        <f ca="1">RANK(IE81,IE$11:IE$114)</f>
        <v>77</v>
      </c>
      <c r="IG81" s="66"/>
      <c r="IH81" s="64"/>
      <c r="II81" s="29"/>
      <c r="IJ81" s="30"/>
      <c r="IK81" s="60">
        <f>IF(ISNA(VLOOKUP(II81,[1]Settings!$B$6:$D$45,IF(IN$4="Y",2,3),FALSE)+IJ81*IF(IN$4="Y",[1]Settings!$C$5,[1]Settings!$D$5)),0, VLOOKUP(II81,[1]Settings!$B$6:$D$45,IF(IN$4="Y",2,3),FALSE)+IJ81*IF(IN$4="Y",[1]Settings!$C$5,[1]Settings!$D$5))</f>
        <v>0</v>
      </c>
      <c r="IL81" s="61">
        <f t="shared" si="125"/>
        <v>0</v>
      </c>
      <c r="IM81" s="61">
        <f t="shared" ref="IM81:IM95" ca="1" si="262">IL81+OFFSET(IL81,0,-7)-HF81</f>
        <v>1.2345679012426558E-5</v>
      </c>
      <c r="IN81" s="62">
        <f t="shared" ca="1" si="257"/>
        <v>76</v>
      </c>
      <c r="IO81" s="67"/>
      <c r="IP81" s="64"/>
      <c r="IQ81" s="29"/>
      <c r="IR81" s="30"/>
      <c r="IS81" s="60">
        <f>IF(ISNA(VLOOKUP(IQ81,[1]Settings!$B$6:$D$45,IF(IV$4="Y",2,3),FALSE)+IR81*IF(IV$4="Y",[1]Settings!$C$5,[1]Settings!$D$5)),0, VLOOKUP(IQ81,[1]Settings!$B$6:$D$45,IF(IV$4="Y",2,3),FALSE)+IR81*IF(IV$4="Y",[1]Settings!$C$5,[1]Settings!$D$5))</f>
        <v>0</v>
      </c>
      <c r="IT81" s="61">
        <f t="shared" si="204"/>
        <v>0</v>
      </c>
      <c r="IU81" s="61">
        <f t="shared" ca="1" si="106"/>
        <v>1.2345679012426558E-5</v>
      </c>
      <c r="IV81" s="62">
        <f t="shared" ca="1" si="242"/>
        <v>77</v>
      </c>
      <c r="IW81" s="67"/>
      <c r="IX81" s="64"/>
      <c r="IY81" s="29"/>
      <c r="IZ81" s="30"/>
      <c r="JA81" s="60">
        <f>IF(ISNA(VLOOKUP(IY81,[1]Settings!$B$6:$D$45,IF(JD$4="Y",2,3),FALSE)+IZ81*IF(JD$4="Y",[1]Settings!$C$5,[1]Settings!$D$5)),0, VLOOKUP(IY81,[1]Settings!$B$6:$D$45,IF(JD$4="Y",2,3),FALSE)+IZ81*IF(JD$4="Y",[1]Settings!$C$5,[1]Settings!$D$5))</f>
        <v>0</v>
      </c>
      <c r="JB81" s="61">
        <f t="shared" si="258"/>
        <v>0</v>
      </c>
      <c r="JC81" s="61">
        <f t="shared" ca="1" si="107"/>
        <v>1.2345679012426558E-5</v>
      </c>
      <c r="JD81" s="62">
        <f ca="1">RANK(JC81,JC$11:JC$114)</f>
        <v>77</v>
      </c>
      <c r="JE81" s="67"/>
      <c r="JF81" s="64"/>
      <c r="JG81" s="29"/>
      <c r="JH81" s="30"/>
      <c r="JI81" s="60">
        <f>IF(ISNA(VLOOKUP(JG81,[1]Settings!$B$6:$D$45,IF(JL$4="Y",2,3),FALSE)+JH81*IF(JL$4="Y",[1]Settings!$C$5,[1]Settings!$D$5)),0, VLOOKUP(JG81,[1]Settings!$B$6:$D$45,IF(JL$4="Y",2,3),FALSE)+JH81*IF(JL$4="Y",[1]Settings!$C$5,[1]Settings!$D$5))</f>
        <v>0</v>
      </c>
      <c r="JJ81" s="61">
        <f t="shared" si="259"/>
        <v>0</v>
      </c>
      <c r="JK81" s="61">
        <f t="shared" ca="1" si="108"/>
        <v>1.2345679012426558E-5</v>
      </c>
      <c r="JL81" s="62">
        <f ca="1">RANK(JK81,JK$11:JK$114)</f>
        <v>77</v>
      </c>
    </row>
    <row r="82" spans="1:272">
      <c r="A82" s="59" t="s">
        <v>161</v>
      </c>
      <c r="B82" s="59"/>
      <c r="D82" s="30"/>
      <c r="E82" s="60">
        <f>IF(ISNA(VLOOKUP(C82,[1]Settings!$B$6:$D$45,IF(H$4="Y",2,3),FALSE)+D82*IF(H$4="Y",[1]Settings!$C$5,[1]Settings!$D$5)),0, VLOOKUP(C82,[1]Settings!$B$6:$D$45,IF(H$4="Y",2,3),FALSE)+D82*IF(H$4="Y",[1]Settings!$C$5,[1]Settings!$D$5))</f>
        <v>0</v>
      </c>
      <c r="F82" s="61">
        <f>E82*H$7</f>
        <v>0</v>
      </c>
      <c r="G82" s="61">
        <f t="shared" si="208"/>
        <v>1.2195121951219513E-5</v>
      </c>
      <c r="H82" s="62">
        <f t="shared" si="173"/>
        <v>76</v>
      </c>
      <c r="I82" s="63" t="str">
        <f>IF(K82&gt;0,"+","")</f>
        <v/>
      </c>
      <c r="J82" s="64">
        <f ca="1">VLOOKUP(OFFSET(J82,0,-2),[1]Settings!$F$8:$G$27,2)</f>
        <v>0</v>
      </c>
      <c r="L82" s="30"/>
      <c r="M82" s="60">
        <f>IF(ISNA(VLOOKUP(K82,[1]Settings!$B$6:$D$45,IF(P$4="Y",2,3),FALSE)+L82*IF(P$4="Y",[1]Settings!$C$5,[1]Settings!$D$5)),0, VLOOKUP(K82,[1]Settings!$B$6:$D$45,IF(P$4="Y",2,3),FALSE)+L82*IF(P$4="Y",[1]Settings!$C$5,[1]Settings!$D$5))</f>
        <v>0</v>
      </c>
      <c r="N82" s="61">
        <f>M82*P$7</f>
        <v>0</v>
      </c>
      <c r="O82" s="61">
        <f t="shared" ca="1" si="210"/>
        <v>1.2195121951219513E-5</v>
      </c>
      <c r="P82" s="62">
        <f t="shared" ca="1" si="174"/>
        <v>76</v>
      </c>
      <c r="Q82" s="63" t="str">
        <f>IF(S82&gt;0,"+","")</f>
        <v/>
      </c>
      <c r="R82" s="64">
        <f ca="1">VLOOKUP(OFFSET(R82,0,-2),[1]Settings!$F$8:$G$27,2)</f>
        <v>0</v>
      </c>
      <c r="T82" s="30"/>
      <c r="U82" s="60">
        <f>IF(ISNA(VLOOKUP(S82,[1]Settings!$B$6:$D$45,IF(X$4="Y",2,3),FALSE)+T82*IF(X$4="Y",[1]Settings!$C$5,[1]Settings!$D$5)),0, VLOOKUP(S82,[1]Settings!$B$6:$D$45,IF(X$4="Y",2,3),FALSE)+T82*IF(X$4="Y",[1]Settings!$C$5,[1]Settings!$D$5))</f>
        <v>0</v>
      </c>
      <c r="V82" s="61">
        <f>U82*X$7</f>
        <v>0</v>
      </c>
      <c r="W82" s="61">
        <f t="shared" ca="1" si="212"/>
        <v>1.2195121951219513E-5</v>
      </c>
      <c r="X82" s="62">
        <f t="shared" ca="1" si="175"/>
        <v>76</v>
      </c>
      <c r="Y82" s="63" t="str">
        <f>IF(AA82&gt;0,"+","")</f>
        <v/>
      </c>
      <c r="Z82" s="64">
        <f ca="1">VLOOKUP(OFFSET(Z82,0,-2),[1]Settings!$F$8:$G$27,2)</f>
        <v>0</v>
      </c>
      <c r="AB82" s="30"/>
      <c r="AC82" s="60">
        <f>IF(ISNA(VLOOKUP(AA82,[1]Settings!$B$6:$D$45,IF(AF$4="Y",2,3),FALSE)+AB82*IF(AF$4="Y",[1]Settings!$C$5,[1]Settings!$D$5)),0, VLOOKUP(AA82,[1]Settings!$B$6:$D$45,IF(AF$4="Y",2,3),FALSE)+AB82*IF(AF$4="Y",[1]Settings!$C$5,[1]Settings!$D$5))</f>
        <v>0</v>
      </c>
      <c r="AD82" s="61">
        <f>AC82*AF$7</f>
        <v>0</v>
      </c>
      <c r="AE82" s="61">
        <f t="shared" ca="1" si="214"/>
        <v>1.2195121951219513E-5</v>
      </c>
      <c r="AF82" s="62">
        <f t="shared" ca="1" si="176"/>
        <v>76</v>
      </c>
      <c r="AG82" s="63" t="str">
        <f>IF(AI82&gt;0,"+","")</f>
        <v/>
      </c>
      <c r="AH82" s="64">
        <f ca="1">VLOOKUP(OFFSET(AH82,0,-2),[1]Settings!$F$8:$G$27,2)</f>
        <v>0</v>
      </c>
      <c r="AJ82" s="30"/>
      <c r="AK82" s="60">
        <f>IF(ISNA(VLOOKUP(AI82,[1]Settings!$B$6:$D$45,IF(AN$4="Y",2,3),FALSE)+AJ82*IF(AN$4="Y",[1]Settings!$C$5,[1]Settings!$D$5)),0, VLOOKUP(AI82,[1]Settings!$B$6:$D$45,IF(AN$4="Y",2,3),FALSE)+AJ82*IF(AN$4="Y",[1]Settings!$C$5,[1]Settings!$D$5))</f>
        <v>0</v>
      </c>
      <c r="AL82" s="61">
        <f>AK82*AN$7</f>
        <v>0</v>
      </c>
      <c r="AM82" s="61">
        <f t="shared" ca="1" si="216"/>
        <v>1.2195121951219513E-5</v>
      </c>
      <c r="AN82" s="62">
        <f t="shared" ca="1" si="177"/>
        <v>76</v>
      </c>
      <c r="AO82" s="63" t="str">
        <f>IF(AQ82&gt;0,"+","")</f>
        <v/>
      </c>
      <c r="AP82" s="64">
        <f ca="1">VLOOKUP(OFFSET(AP82,0,-2),[1]Settings!$F$8:$G$27,2)</f>
        <v>0</v>
      </c>
      <c r="AR82" s="30"/>
      <c r="AS82" s="60">
        <f>IF(ISNA(VLOOKUP(AQ82,[1]Settings!$B$6:$D$45,IF(AV$4="Y",2,3),FALSE)+AR82*IF(AV$4="Y",[1]Settings!$C$5,[1]Settings!$D$5)),0, VLOOKUP(AQ82,[1]Settings!$B$6:$D$45,IF(AV$4="Y",2,3),FALSE)+AR82*IF(AV$4="Y",[1]Settings!$C$5,[1]Settings!$D$5))</f>
        <v>0</v>
      </c>
      <c r="AT82" s="61">
        <f>AS82*AV$7</f>
        <v>0</v>
      </c>
      <c r="AU82" s="61">
        <f t="shared" ca="1" si="218"/>
        <v>1.2195121951219513E-5</v>
      </c>
      <c r="AV82" s="62">
        <f t="shared" ca="1" si="178"/>
        <v>76</v>
      </c>
      <c r="AW82" s="63" t="str">
        <f>IF(AY82&gt;0,"+","")</f>
        <v/>
      </c>
      <c r="AX82" s="64">
        <f ca="1">VLOOKUP(OFFSET(AX82,0,-2),[1]Settings!$F$8:$G$27,2)</f>
        <v>0</v>
      </c>
      <c r="AZ82" s="30"/>
      <c r="BA82" s="60">
        <f>IF(ISNA(VLOOKUP(AY82,[1]Settings!$B$6:$D$45,IF(BD$4="Y",2,3),FALSE)+AZ82*IF(BD$4="Y",[1]Settings!$C$5,[1]Settings!$D$5)),0, VLOOKUP(AY82,[1]Settings!$B$6:$D$45,IF(BD$4="Y",2,3),FALSE)+AZ82*IF(BD$4="Y",[1]Settings!$C$5,[1]Settings!$D$5))</f>
        <v>0</v>
      </c>
      <c r="BB82" s="61">
        <f>BA82*BD$7</f>
        <v>0</v>
      </c>
      <c r="BC82" s="61">
        <f t="shared" ca="1" si="220"/>
        <v>1.2195121951219513E-5</v>
      </c>
      <c r="BD82" s="62">
        <f t="shared" ca="1" si="179"/>
        <v>76</v>
      </c>
      <c r="BE82" s="63" t="str">
        <f>IF(BG82&gt;0,"+","")</f>
        <v/>
      </c>
      <c r="BF82" s="64">
        <f ca="1">VLOOKUP(OFFSET(BF82,0,-2),[1]Settings!$F$8:$G$27,2)</f>
        <v>0</v>
      </c>
      <c r="BH82" s="30"/>
      <c r="BI82" s="60">
        <f>IF(ISNA(VLOOKUP(BG82,[1]Settings!$B$6:$D$45,IF(BL$4="Y",2,3),FALSE)+BH82*IF(BL$4="Y",[1]Settings!$C$5,[1]Settings!$D$5)),0, VLOOKUP(BG82,[1]Settings!$B$6:$D$45,IF(BL$4="Y",2,3),FALSE)+BH82*IF(BL$4="Y",[1]Settings!$C$5,[1]Settings!$D$5))</f>
        <v>0</v>
      </c>
      <c r="BJ82" s="61">
        <f>BI82*BL$7</f>
        <v>0</v>
      </c>
      <c r="BK82" s="61">
        <f t="shared" ca="1" si="222"/>
        <v>1.2195121951219513E-5</v>
      </c>
      <c r="BL82" s="62">
        <f t="shared" ca="1" si="180"/>
        <v>76</v>
      </c>
      <c r="BM82" s="63" t="str">
        <f>IF(BO82&gt;0,"+","")</f>
        <v/>
      </c>
      <c r="BN82" s="64">
        <f ca="1">VLOOKUP(OFFSET(BN82,0,-2),[1]Settings!$F$8:$G$27,2)</f>
        <v>0</v>
      </c>
      <c r="BP82" s="30"/>
      <c r="BQ82" s="60">
        <f>IF(ISNA(VLOOKUP(BO82,[1]Settings!$B$6:$D$45,IF(BT$4="Y",2,3),FALSE)+BP82*IF(BT$4="Y",[1]Settings!$C$5,[1]Settings!$D$5)),0, VLOOKUP(BO82,[1]Settings!$B$6:$D$45,IF(BT$4="Y",2,3),FALSE)+BP82*IF(BT$4="Y",[1]Settings!$C$5,[1]Settings!$D$5))</f>
        <v>0</v>
      </c>
      <c r="BR82" s="61">
        <f>BQ82*BT$7</f>
        <v>0</v>
      </c>
      <c r="BS82" s="61">
        <f t="shared" ca="1" si="224"/>
        <v>1.2195121951219513E-5</v>
      </c>
      <c r="BT82" s="62">
        <f t="shared" ca="1" si="181"/>
        <v>76</v>
      </c>
      <c r="BU82" s="63" t="str">
        <f>IF(BW82&gt;0,"+","")</f>
        <v/>
      </c>
      <c r="BV82" s="64">
        <f ca="1">VLOOKUP(OFFSET(BV82,0,-2),[1]Settings!$F$8:$G$27,2)</f>
        <v>0</v>
      </c>
      <c r="BX82" s="30"/>
      <c r="BY82" s="60">
        <f>IF(ISNA(VLOOKUP(BW82,[1]Settings!$B$6:$D$45,IF(CB$4="Y",2,3),FALSE)+BX82*IF(CB$4="Y",[1]Settings!$C$5,[1]Settings!$D$5)),0, VLOOKUP(BW82,[1]Settings!$B$6:$D$45,IF(CB$4="Y",2,3),FALSE)+BX82*IF(CB$4="Y",[1]Settings!$C$5,[1]Settings!$D$5))</f>
        <v>0</v>
      </c>
      <c r="BZ82" s="61">
        <f>BY82*CB$7</f>
        <v>0</v>
      </c>
      <c r="CA82" s="61">
        <f t="shared" ca="1" si="226"/>
        <v>1.2195121951219513E-5</v>
      </c>
      <c r="CB82" s="62">
        <f t="shared" ca="1" si="182"/>
        <v>76</v>
      </c>
      <c r="CC82" s="63" t="str">
        <f>IF(CE82&gt;0,"+","")</f>
        <v/>
      </c>
      <c r="CD82" s="64">
        <f ca="1">VLOOKUP(OFFSET(CD82,0,-2),[1]Settings!$F$8:$G$27,2)</f>
        <v>0</v>
      </c>
      <c r="CF82" s="30"/>
      <c r="CG82" s="60">
        <f>IF(ISNA(VLOOKUP(CE82,[1]Settings!$B$6:$D$45,IF(CJ$4="Y",2,3),FALSE)+CF82*IF(CJ$4="Y",[1]Settings!$C$5,[1]Settings!$D$5)),0, VLOOKUP(CE82,[1]Settings!$B$6:$D$45,IF(CJ$4="Y",2,3),FALSE)+CF82*IF(CJ$4="Y",[1]Settings!$C$5,[1]Settings!$D$5))</f>
        <v>0</v>
      </c>
      <c r="CH82" s="61">
        <f>CG82*CJ$7</f>
        <v>0</v>
      </c>
      <c r="CI82" s="61">
        <f t="shared" ca="1" si="228"/>
        <v>1.2195121951219513E-5</v>
      </c>
      <c r="CJ82" s="65">
        <f t="shared" ca="1" si="183"/>
        <v>79</v>
      </c>
      <c r="CK82" s="66" t="str">
        <f>IF(CM82&gt;0,"+","")</f>
        <v/>
      </c>
      <c r="CL82" s="64">
        <f ca="1">VLOOKUP(OFFSET(CL82,0,-2),[1]Settings!$J$8:$K$27,2)</f>
        <v>0</v>
      </c>
      <c r="CN82" s="30"/>
      <c r="CO82" s="60">
        <f>IF(ISNA(VLOOKUP(CM82,[1]Settings!$B$6:$D$45,IF(CR$4="Y",2,3),FALSE)+CN82*IF(CR$4="Y",[1]Settings!$C$5,[1]Settings!$D$5)),0, VLOOKUP(CM82,[1]Settings!$B$6:$D$45,IF(CR$4="Y",2,3),FALSE)+CN82*IF(CR$4="Y",[1]Settings!$C$5,[1]Settings!$D$5))</f>
        <v>0</v>
      </c>
      <c r="CP82" s="61">
        <f ca="1">CO82*CR$7</f>
        <v>0</v>
      </c>
      <c r="CQ82" s="61">
        <f ca="1">CP82+OFFSET(CP82,0,-7)-AD82-AL82</f>
        <v>1.2195121951219513E-5</v>
      </c>
      <c r="CR82" s="65">
        <f t="shared" ca="1" si="184"/>
        <v>80</v>
      </c>
      <c r="CS82" s="63" t="str">
        <f>IF(CU82&gt;0,"+","")</f>
        <v/>
      </c>
      <c r="CT82" s="64">
        <f ca="1">VLOOKUP(OFFSET(CT82,0,-2),[1]Settings!$J$8:$K$27,2)</f>
        <v>0</v>
      </c>
      <c r="CU82" s="29"/>
      <c r="CV82" s="30"/>
      <c r="CW82" s="60">
        <f>IF(ISNA(VLOOKUP(CU82,[1]Settings!$B$6:$D$45,IF(CZ$4="Y",2,3),FALSE)+CV82*IF(CZ$4="Y",[1]Settings!$C$5,[1]Settings!$D$5)),0, VLOOKUP(CU82,[1]Settings!$B$6:$D$45,IF(CZ$4="Y",2,3),FALSE)+CV82*IF(CZ$4="Y",[1]Settings!$C$5,[1]Settings!$D$5))</f>
        <v>0</v>
      </c>
      <c r="CX82" s="61">
        <f ca="1">CW82*CZ$7</f>
        <v>0</v>
      </c>
      <c r="CY82" s="61">
        <f ca="1">CX82+OFFSET(CX82,0,-7)-F82</f>
        <v>1.2195121951219513E-5</v>
      </c>
      <c r="CZ82" s="62">
        <f t="shared" ca="1" si="185"/>
        <v>79</v>
      </c>
      <c r="DA82" s="63" t="str">
        <f>IF(DC82&gt;0,"+","")</f>
        <v/>
      </c>
      <c r="DB82" s="64">
        <f ca="1">VLOOKUP(OFFSET(DB82,0,-2),[1]Settings!$J$8:$K$27,2)</f>
        <v>0</v>
      </c>
      <c r="DC82" s="29"/>
      <c r="DD82" s="30"/>
      <c r="DE82" s="60">
        <f>IF(ISNA(VLOOKUP(DC82,[1]Settings!$B$6:$D$45,IF(DH$4="Y",2,3),FALSE)+DD82*IF(DH$4="Y",[1]Settings!$C$5,[1]Settings!$D$5)),0, VLOOKUP(DC82,[1]Settings!$B$6:$D$45,IF(DH$4="Y",2,3),FALSE)+DD82*IF(DH$4="Y",[1]Settings!$C$5,[1]Settings!$D$5))</f>
        <v>0</v>
      </c>
      <c r="DF82" s="61">
        <f ca="1">DE82*DH$7</f>
        <v>0</v>
      </c>
      <c r="DG82" s="61">
        <f ca="1">DF82+OFFSET(DF82,0,-7)-BZ82</f>
        <v>1.2195121951219513E-5</v>
      </c>
      <c r="DH82" s="62">
        <f t="shared" ca="1" si="186"/>
        <v>79</v>
      </c>
      <c r="DI82" s="63" t="str">
        <f>IF(DK82&gt;0,"+","")</f>
        <v/>
      </c>
      <c r="DJ82" s="64">
        <f ca="1">VLOOKUP(OFFSET(DJ82,0,-2),[1]Settings!$J$8:$K$27,2)</f>
        <v>0</v>
      </c>
      <c r="DK82" s="29"/>
      <c r="DL82" s="30"/>
      <c r="DM82" s="60">
        <f>IF(ISNA(VLOOKUP(DK82,[1]Settings!$B$6:$D$45,IF(DP$4="Y",2,3),FALSE)+DL82*IF(DP$4="Y",[1]Settings!$C$5,[1]Settings!$D$5)),0, VLOOKUP(DK82,[1]Settings!$B$6:$D$45,IF(DP$4="Y",2,3),FALSE)+DL82*IF(DP$4="Y",[1]Settings!$C$5,[1]Settings!$D$5))</f>
        <v>0</v>
      </c>
      <c r="DN82" s="61">
        <f ca="1">DM82*DP$7</f>
        <v>0</v>
      </c>
      <c r="DO82" s="61">
        <f ca="1">DN82+OFFSET(DN82,0,-7)-BJ82-BR82</f>
        <v>1.2195121951219513E-5</v>
      </c>
      <c r="DP82" s="62">
        <f t="shared" ca="1" si="187"/>
        <v>79</v>
      </c>
      <c r="DQ82" s="63" t="str">
        <f>IF(DS82&gt;0,"+","")</f>
        <v/>
      </c>
      <c r="DR82" s="64">
        <f ca="1">VLOOKUP(OFFSET(DR82,0,-2),[1]Settings!$J$8:$K$27,2)</f>
        <v>0</v>
      </c>
      <c r="DS82" s="29"/>
      <c r="DT82" s="30"/>
      <c r="DU82" s="60">
        <f>IF(ISNA(VLOOKUP(DS82,[1]Settings!$B$6:$D$45,IF(DX$4="Y",2,3),FALSE)+DT82*IF(DX$4="Y",[1]Settings!$C$5,[1]Settings!$D$5)),0, VLOOKUP(DS82,[1]Settings!$B$6:$D$45,IF(DX$4="Y",2,3),FALSE)+DT82*IF(DX$4="Y",[1]Settings!$C$5,[1]Settings!$D$5))</f>
        <v>0</v>
      </c>
      <c r="DV82" s="61">
        <f ca="1">DU82*DX$7</f>
        <v>0</v>
      </c>
      <c r="DW82" s="61">
        <f t="shared" ca="1" si="87"/>
        <v>1.2195121951219513E-5</v>
      </c>
      <c r="DX82" s="62">
        <f t="shared" ca="1" si="188"/>
        <v>79</v>
      </c>
      <c r="DY82" s="63" t="str">
        <f>IF(EA82&gt;0,"+","")</f>
        <v/>
      </c>
      <c r="DZ82" s="64">
        <f ca="1">VLOOKUP(OFFSET(DZ82,0,-2),[1]Settings!$J$8:$K$27,2)</f>
        <v>0</v>
      </c>
      <c r="EA82" s="29"/>
      <c r="EB82" s="30"/>
      <c r="EC82" s="60">
        <f>IF(ISNA(VLOOKUP(EA82,[1]Settings!$B$6:$D$45,IF(EF$4="Y",2,3),FALSE)+EB82*IF(EF$4="Y",[1]Settings!$C$5,[1]Settings!$D$5)),0, VLOOKUP(EA82,[1]Settings!$B$6:$D$45,IF(EF$4="Y",2,3),FALSE)+EB82*IF(EF$4="Y",[1]Settings!$C$5,[1]Settings!$D$5))</f>
        <v>0</v>
      </c>
      <c r="ED82" s="61">
        <f ca="1">EC82*EF$7</f>
        <v>0</v>
      </c>
      <c r="EE82" s="61">
        <f ca="1">ED82+OFFSET(ED82,0,-7)-N82-V82-CH82-AT82-BB82</f>
        <v>1.2195121951219513E-5</v>
      </c>
      <c r="EF82" s="65">
        <f t="shared" ca="1" si="189"/>
        <v>76</v>
      </c>
      <c r="EG82" s="66" t="str">
        <f>IF(EI82&gt;0,"+","")</f>
        <v/>
      </c>
      <c r="EH82" s="64">
        <f ca="1">VLOOKUP(OFFSET(EH82,0,-2),[1]Settings!$J$8:$K$27,2)</f>
        <v>0</v>
      </c>
      <c r="EI82" s="29"/>
      <c r="EJ82" s="30"/>
      <c r="EK82" s="60">
        <f>IF(ISNA(VLOOKUP(EI82,[1]Settings!$B$6:$D$45,IF(EN$4="Y",2,3),FALSE)+EJ82*IF(EN$4="Y",[1]Settings!$C$5,[1]Settings!$D$5)),0, VLOOKUP(EI82,[1]Settings!$B$6:$D$45,IF(EN$4="Y",2,3),FALSE)+EJ82*IF(EN$4="Y",[1]Settings!$C$5,[1]Settings!$D$5))</f>
        <v>0</v>
      </c>
      <c r="EL82" s="61">
        <f ca="1">EK82*EN$7</f>
        <v>0</v>
      </c>
      <c r="EM82" s="61">
        <f ca="1">EL82+OFFSET(EL82,0,-7)-CP82-CX82</f>
        <v>1.2195121951219513E-5</v>
      </c>
      <c r="EN82" s="65">
        <f t="shared" ca="1" si="190"/>
        <v>76</v>
      </c>
      <c r="EO82" s="63" t="str">
        <f>IF(EQ82&gt;0,"+","")</f>
        <v/>
      </c>
      <c r="EP82" s="64">
        <f ca="1">VLOOKUP(OFFSET(EP82,0,-2),[1]Settings!$J$8:$K$27,2)</f>
        <v>0</v>
      </c>
      <c r="EQ82" s="29"/>
      <c r="ER82" s="30"/>
      <c r="ES82" s="60">
        <f>IF(ISNA(VLOOKUP(EQ82,[1]Settings!$B$6:$D$45,IF(EV$4="Y",2,3),FALSE)+ER82*IF(EV$4="Y",[1]Settings!$C$5,[1]Settings!$D$5)),0, VLOOKUP(EQ82,[1]Settings!$B$6:$D$45,IF(EV$4="Y",2,3),FALSE)+ER82*IF(EV$4="Y",[1]Settings!$C$5,[1]Settings!$D$5))</f>
        <v>0</v>
      </c>
      <c r="ET82" s="61">
        <f ca="1">ES82*EV$7</f>
        <v>0</v>
      </c>
      <c r="EU82" s="61">
        <f ca="1">ET82+OFFSET(ET82,0,-7)-DF82</f>
        <v>1.2195121951219513E-5</v>
      </c>
      <c r="EV82" s="62">
        <f t="shared" ca="1" si="191"/>
        <v>76</v>
      </c>
      <c r="EW82" s="63"/>
      <c r="EX82" s="64">
        <f ca="1">VLOOKUP(OFFSET(EX82,0,-2),[1]Settings!$J$8:$K$27,2)</f>
        <v>0</v>
      </c>
      <c r="EY82" s="29">
        <v>1</v>
      </c>
      <c r="EZ82" s="30">
        <v>2</v>
      </c>
      <c r="FA82" s="60">
        <f>IF(ISNA(VLOOKUP(EY82,[1]Settings!$B$6:$D$45,IF(FD$4="Y",2,3),FALSE)+EZ82*IF(FD$4="Y",[1]Settings!$C$5,[1]Settings!$D$5)),0, VLOOKUP(EY82,[1]Settings!$B$6:$D$45,IF(FD$4="Y",2,3),FALSE)+EZ82*IF(FD$4="Y",[1]Settings!$C$5,[1]Settings!$D$5))</f>
        <v>32</v>
      </c>
      <c r="FB82" s="61">
        <f ca="1">FA82*FD$7</f>
        <v>32.000000000000007</v>
      </c>
      <c r="FC82" s="61">
        <f ca="1">FB82+OFFSET(FB82,0,-7)-DN82</f>
        <v>32.000012195121961</v>
      </c>
      <c r="FD82" s="62">
        <f t="shared" ca="1" si="192"/>
        <v>13</v>
      </c>
      <c r="FE82" s="63"/>
      <c r="FF82" s="64">
        <f ca="1">VLOOKUP(OFFSET(FF82,0,-2),[1]Settings!$J$8:$K$27,2)</f>
        <v>0.05</v>
      </c>
      <c r="FG82" s="29"/>
      <c r="FH82" s="30"/>
      <c r="FI82" s="60">
        <f>IF(ISNA(VLOOKUP(FG82,[1]Settings!$B$6:$D$45,IF(FL$4="Y",2,3),FALSE)+FH82*IF(FL$4="Y",[1]Settings!$C$5,[1]Settings!$D$5)),0, VLOOKUP(FG82,[1]Settings!$B$6:$D$45,IF(FL$4="Y",2,3),FALSE)+FH82*IF(FL$4="Y",[1]Settings!$C$5,[1]Settings!$D$5))</f>
        <v>0</v>
      </c>
      <c r="FJ82" s="61">
        <f t="shared" ca="1" si="117"/>
        <v>0</v>
      </c>
      <c r="FK82" s="61">
        <f t="shared" ca="1" si="116"/>
        <v>32.000012195121961</v>
      </c>
      <c r="FL82" s="62">
        <f t="shared" ca="1" si="193"/>
        <v>9</v>
      </c>
      <c r="FM82" s="66" t="s">
        <v>93</v>
      </c>
      <c r="FN82" s="64">
        <f ca="1">VLOOKUP(OFFSET(FN82,0,-2),[1]Settings!$J$8:$K$27,2)</f>
        <v>0.05</v>
      </c>
      <c r="FO82" s="29"/>
      <c r="FP82" s="30"/>
      <c r="FQ82" s="60">
        <f>IF(ISNA(VLOOKUP(FO82,[1]Settings!$B$6:$D$45,IF(FT$4="Y",2,3),FALSE)+FP82*IF(FT$4="Y",[1]Settings!$C$5,[1]Settings!$D$5)),0, VLOOKUP(FO82,[1]Settings!$B$6:$D$45,IF(FT$4="Y",2,3),FALSE)+FP82*IF(FT$4="Y",[1]Settings!$C$5,[1]Settings!$D$5))</f>
        <v>0</v>
      </c>
      <c r="FR82" s="61">
        <f t="shared" ca="1" si="236"/>
        <v>0</v>
      </c>
      <c r="FS82" s="61">
        <f t="shared" ref="FS82:FS94" ca="1" si="263">FR82+OFFSET(FR82,0,-7)-ET82</f>
        <v>32.000012195121961</v>
      </c>
      <c r="FT82" s="62">
        <f t="shared" ca="1" si="194"/>
        <v>11</v>
      </c>
      <c r="FU82" s="67"/>
      <c r="FV82" s="64"/>
      <c r="FW82" s="29">
        <v>3</v>
      </c>
      <c r="FX82" s="30">
        <v>1</v>
      </c>
      <c r="FY82" s="60">
        <f>IF(ISNA(VLOOKUP(FW82,[1]Settings!$B$6:$D$45,IF(GB$4="Y",2,3),FALSE)+FX82*IF(GB$4="Y",[1]Settings!$C$5,[1]Settings!$D$5)),0, VLOOKUP(FW82,[1]Settings!$B$6:$D$45,IF(GB$4="Y",2,3),FALSE)+FX82*IF(GB$4="Y",[1]Settings!$C$5,[1]Settings!$D$5))</f>
        <v>21</v>
      </c>
      <c r="FZ82" s="61">
        <f t="shared" ref="FZ82:FZ94" si="264">FY82*GB$7</f>
        <v>21</v>
      </c>
      <c r="GA82" s="61">
        <f t="shared" ref="GA82:GA94" ca="1" si="265">FZ82+OFFSET(FZ82,0,-7)-EL82</f>
        <v>53.000012195121961</v>
      </c>
      <c r="GB82" s="62">
        <f t="shared" ca="1" si="195"/>
        <v>5</v>
      </c>
      <c r="GC82" s="67"/>
      <c r="GD82" s="64"/>
      <c r="GE82" s="29"/>
      <c r="GF82" s="30"/>
      <c r="GG82" s="60">
        <f>IF(ISNA(VLOOKUP(GE82,[1]Settings!$B$6:$D$45,IF(GJ$4="Y",2,3),FALSE)+GF82*IF(GJ$4="Y",[1]Settings!$C$5,[1]Settings!$D$5)),0, VLOOKUP(GE82,[1]Settings!$B$6:$D$45,IF(GJ$4="Y",2,3),FALSE)+GF82*IF(GJ$4="Y",[1]Settings!$C$5,[1]Settings!$D$5))</f>
        <v>0</v>
      </c>
      <c r="GH82" s="61">
        <f t="shared" si="260"/>
        <v>0</v>
      </c>
      <c r="GI82" s="61">
        <f t="shared" ca="1" si="261"/>
        <v>53.000012195121961</v>
      </c>
      <c r="GJ82" s="62">
        <f t="shared" ca="1" si="196"/>
        <v>6</v>
      </c>
      <c r="GK82" s="67"/>
      <c r="GL82" s="64"/>
      <c r="GM82" s="29">
        <v>15</v>
      </c>
      <c r="GN82" s="30"/>
      <c r="GO82" s="60">
        <f>IF(ISNA(VLOOKUP(GM82,[1]Settings!$B$6:$D$45,IF(GR$4="Y",2,3),FALSE)+GN82*IF(GR$4="Y",[1]Settings!$C$5,[1]Settings!$D$5)),0, VLOOKUP(GM82,[1]Settings!$B$6:$D$45,IF(GR$4="Y",2,3),FALSE)+GN82*IF(GR$4="Y",[1]Settings!$C$5,[1]Settings!$D$5))</f>
        <v>6</v>
      </c>
      <c r="GP82" s="61">
        <f t="shared" si="123"/>
        <v>6</v>
      </c>
      <c r="GQ82" s="61">
        <f t="shared" ca="1" si="255"/>
        <v>27.000012195121954</v>
      </c>
      <c r="GR82" s="62">
        <f t="shared" ca="1" si="197"/>
        <v>17</v>
      </c>
      <c r="GS82" s="67"/>
      <c r="GT82" s="64"/>
      <c r="GU82" s="29">
        <v>18</v>
      </c>
      <c r="GV82" s="30">
        <v>1</v>
      </c>
      <c r="GW82" s="60">
        <f>IF(ISNA(VLOOKUP(GU82,[1]Settings!$B$6:$D$45,IF(GZ$4="Y",2,3),FALSE)+GV82*IF(GZ$4="Y",[1]Settings!$C$5,[1]Settings!$D$5)),0, VLOOKUP(GU82,[1]Settings!$B$6:$D$45,IF(GZ$4="Y",2,3),FALSE)+GV82*IF(GZ$4="Y",[1]Settings!$C$5,[1]Settings!$D$5))</f>
        <v>4</v>
      </c>
      <c r="GX82" s="61">
        <f t="shared" si="132"/>
        <v>4</v>
      </c>
      <c r="GY82" s="61">
        <f t="shared" ca="1" si="256"/>
        <v>31.000012195121954</v>
      </c>
      <c r="GZ82" s="65">
        <f t="shared" ca="1" si="198"/>
        <v>13</v>
      </c>
      <c r="HA82" s="66"/>
      <c r="HB82" s="64"/>
      <c r="HC82" s="29">
        <v>6</v>
      </c>
      <c r="HD82" s="30"/>
      <c r="HE82" s="60">
        <f>IF(ISNA(VLOOKUP(HC82,[1]Settings!$B$6:$D$45,IF(HH$4="Y",2,3),FALSE)+HD82*IF(HH$4="Y",[1]Settings!$C$5,[1]Settings!$D$5)),0, VLOOKUP(HC82,[1]Settings!$B$6:$D$45,IF(HH$4="Y",2,3),FALSE)+HD82*IF(HH$4="Y",[1]Settings!$C$5,[1]Settings!$D$5))</f>
        <v>15</v>
      </c>
      <c r="HF82" s="61">
        <f t="shared" si="237"/>
        <v>15</v>
      </c>
      <c r="HG82" s="61">
        <f t="shared" ca="1" si="238"/>
        <v>25.000012195121954</v>
      </c>
      <c r="HH82" s="62">
        <f t="shared" ca="1" si="199"/>
        <v>16</v>
      </c>
      <c r="HI82" s="67"/>
      <c r="HJ82" s="64"/>
      <c r="HK82" s="29"/>
      <c r="HL82" s="30"/>
      <c r="HM82" s="60">
        <f>IF(ISNA(VLOOKUP(HK82,[1]Settings!$B$6:$D$45,IF(HP$4="Y",2,3),FALSE)+HL82*IF(HP$4="Y",[1]Settings!$C$5,[1]Settings!$D$5)),0, VLOOKUP(HK82,[1]Settings!$B$6:$D$45,IF(HP$4="Y",2,3),FALSE)+HL82*IF(HP$4="Y",[1]Settings!$C$5,[1]Settings!$D$5))</f>
        <v>0</v>
      </c>
      <c r="HN82" s="61">
        <f t="shared" si="73"/>
        <v>0</v>
      </c>
      <c r="HO82" s="61">
        <f t="shared" ca="1" si="102"/>
        <v>25.000012195121954</v>
      </c>
      <c r="HP82" s="62">
        <f t="shared" ca="1" si="200"/>
        <v>17</v>
      </c>
      <c r="HQ82" s="67"/>
      <c r="HR82" s="64"/>
      <c r="HS82" s="29"/>
      <c r="HT82" s="30"/>
      <c r="HU82" s="60">
        <f>IF(ISNA(VLOOKUP(HS82,[1]Settings!$B$6:$D$45,IF(HX$4="Y",2,3),FALSE)+HT82*IF(HX$4="Y",[1]Settings!$C$5,[1]Settings!$D$5)),0, VLOOKUP(HS82,[1]Settings!$B$6:$D$45,IF(HX$4="Y",2,3),FALSE)+HT82*IF(HX$4="Y",[1]Settings!$C$5,[1]Settings!$D$5))</f>
        <v>0</v>
      </c>
      <c r="HV82" s="61">
        <f t="shared" si="239"/>
        <v>0</v>
      </c>
      <c r="HW82" s="61">
        <f t="shared" ca="1" si="103"/>
        <v>19.000012195121954</v>
      </c>
      <c r="HX82" s="62">
        <f ca="1">RANK(HW82,HW$11:HW$114)</f>
        <v>21</v>
      </c>
      <c r="HY82" s="67"/>
      <c r="HZ82" s="64"/>
      <c r="IA82" s="29"/>
      <c r="IB82" s="30"/>
      <c r="IC82" s="60">
        <f>IF(ISNA(VLOOKUP(IA82,[1]Settings!$B$6:$D$45,IF(IF$4="Y",2,3),FALSE)+IB82*IF(IF$4="Y",[1]Settings!$C$5,[1]Settings!$D$5)),0, VLOOKUP(IA82,[1]Settings!$B$6:$D$45,IF(IF$4="Y",2,3),FALSE)+IB82*IF(IF$4="Y",[1]Settings!$C$5,[1]Settings!$D$5))</f>
        <v>0</v>
      </c>
      <c r="ID82" s="61">
        <f t="shared" si="128"/>
        <v>0</v>
      </c>
      <c r="IE82" s="61">
        <f t="shared" ca="1" si="104"/>
        <v>15.000012195121954</v>
      </c>
      <c r="IF82" s="62">
        <f ca="1">RANK(IE82,IE$11:IE$114)</f>
        <v>22</v>
      </c>
      <c r="IG82" s="66"/>
      <c r="IH82" s="64"/>
      <c r="II82" s="29"/>
      <c r="IJ82" s="30"/>
      <c r="IK82" s="60">
        <f>IF(ISNA(VLOOKUP(II82,[1]Settings!$B$6:$D$45,IF(IN$4="Y",2,3),FALSE)+IJ82*IF(IN$4="Y",[1]Settings!$C$5,[1]Settings!$D$5)),0, VLOOKUP(II82,[1]Settings!$B$6:$D$45,IF(IN$4="Y",2,3),FALSE)+IJ82*IF(IN$4="Y",[1]Settings!$C$5,[1]Settings!$D$5))</f>
        <v>0</v>
      </c>
      <c r="IL82" s="61">
        <f t="shared" si="125"/>
        <v>0</v>
      </c>
      <c r="IM82" s="61">
        <f t="shared" ca="1" si="262"/>
        <v>1.2195121954050592E-5</v>
      </c>
      <c r="IN82" s="62">
        <f t="shared" ca="1" si="257"/>
        <v>77</v>
      </c>
      <c r="IO82" s="67"/>
      <c r="IP82" s="64"/>
      <c r="IQ82" s="29"/>
      <c r="IR82" s="30"/>
      <c r="IS82" s="60">
        <f>IF(ISNA(VLOOKUP(IQ82,[1]Settings!$B$6:$D$45,IF(IV$4="Y",2,3),FALSE)+IR82*IF(IV$4="Y",[1]Settings!$C$5,[1]Settings!$D$5)),0, VLOOKUP(IQ82,[1]Settings!$B$6:$D$45,IF(IV$4="Y",2,3),FALSE)+IR82*IF(IV$4="Y",[1]Settings!$C$5,[1]Settings!$D$5))</f>
        <v>0</v>
      </c>
      <c r="IT82" s="61">
        <f t="shared" si="204"/>
        <v>0</v>
      </c>
      <c r="IU82" s="61">
        <f t="shared" ca="1" si="106"/>
        <v>1.2195121954050592E-5</v>
      </c>
      <c r="IV82" s="62">
        <f t="shared" ca="1" si="242"/>
        <v>78</v>
      </c>
      <c r="IW82" s="67"/>
      <c r="IX82" s="64"/>
      <c r="IY82" s="29"/>
      <c r="IZ82" s="30"/>
      <c r="JA82" s="60">
        <f>IF(ISNA(VLOOKUP(IY82,[1]Settings!$B$6:$D$45,IF(JD$4="Y",2,3),FALSE)+IZ82*IF(JD$4="Y",[1]Settings!$C$5,[1]Settings!$D$5)),0, VLOOKUP(IY82,[1]Settings!$B$6:$D$45,IF(JD$4="Y",2,3),FALSE)+IZ82*IF(JD$4="Y",[1]Settings!$C$5,[1]Settings!$D$5))</f>
        <v>0</v>
      </c>
      <c r="JB82" s="61">
        <f t="shared" si="258"/>
        <v>0</v>
      </c>
      <c r="JC82" s="61">
        <f t="shared" ca="1" si="107"/>
        <v>1.2195121954050592E-5</v>
      </c>
      <c r="JD82" s="62">
        <f ca="1">RANK(JC82,JC$11:JC$114)</f>
        <v>78</v>
      </c>
      <c r="JE82" s="67"/>
      <c r="JF82" s="64"/>
      <c r="JG82" s="29"/>
      <c r="JH82" s="30"/>
      <c r="JI82" s="60">
        <f>IF(ISNA(VLOOKUP(JG82,[1]Settings!$B$6:$D$45,IF(JL$4="Y",2,3),FALSE)+JH82*IF(JL$4="Y",[1]Settings!$C$5,[1]Settings!$D$5)),0, VLOOKUP(JG82,[1]Settings!$B$6:$D$45,IF(JL$4="Y",2,3),FALSE)+JH82*IF(JL$4="Y",[1]Settings!$C$5,[1]Settings!$D$5))</f>
        <v>0</v>
      </c>
      <c r="JJ82" s="61">
        <f t="shared" si="259"/>
        <v>0</v>
      </c>
      <c r="JK82" s="61">
        <f t="shared" ca="1" si="108"/>
        <v>1.2195121954050592E-5</v>
      </c>
      <c r="JL82" s="62">
        <f ca="1">RANK(JK82,JK$11:JK$114)</f>
        <v>78</v>
      </c>
    </row>
    <row r="83" spans="1:272">
      <c r="A83" s="27" t="s">
        <v>162</v>
      </c>
      <c r="B83" s="59"/>
      <c r="C83" s="28">
        <v>5</v>
      </c>
      <c r="D83" s="30">
        <v>1</v>
      </c>
      <c r="E83" s="60">
        <f>IF(ISNA(VLOOKUP(C83,[1]Settings!$B$6:$D$45,IF(H$4="Y",2,3),FALSE)+D83*IF(H$4="Y",[1]Settings!$C$5,[1]Settings!$D$5)),0, VLOOKUP(C83,[1]Settings!$B$6:$D$45,IF(H$4="Y",2,3),FALSE)+D83*IF(H$4="Y",[1]Settings!$C$5,[1]Settings!$D$5))</f>
        <v>17</v>
      </c>
      <c r="F83" s="61">
        <f t="shared" si="207"/>
        <v>10.199999999999999</v>
      </c>
      <c r="G83" s="61">
        <f t="shared" si="208"/>
        <v>10.20001204819277</v>
      </c>
      <c r="H83" s="62">
        <f t="shared" si="173"/>
        <v>5</v>
      </c>
      <c r="I83" s="63" t="str">
        <f t="shared" si="243"/>
        <v>+</v>
      </c>
      <c r="J83" s="64">
        <f ca="1">VLOOKUP(OFFSET(J83,0,-2),[1]Settings!$F$8:$G$27,2)</f>
        <v>0.1</v>
      </c>
      <c r="K83" s="29">
        <v>4</v>
      </c>
      <c r="L83" s="30"/>
      <c r="M83" s="60">
        <f>IF(ISNA(VLOOKUP(K83,[1]Settings!$B$6:$D$45,IF(P$4="Y",2,3),FALSE)+L83*IF(P$4="Y",[1]Settings!$C$5,[1]Settings!$D$5)),0, VLOOKUP(K83,[1]Settings!$B$6:$D$45,IF(P$4="Y",2,3),FALSE)+L83*IF(P$4="Y",[1]Settings!$C$5,[1]Settings!$D$5))</f>
        <v>18</v>
      </c>
      <c r="N83" s="61">
        <f t="shared" si="209"/>
        <v>1.44</v>
      </c>
      <c r="O83" s="61">
        <f t="shared" ca="1" si="210"/>
        <v>11.640012048192769</v>
      </c>
      <c r="P83" s="62">
        <f t="shared" ca="1" si="174"/>
        <v>4</v>
      </c>
      <c r="Q83" s="63" t="str">
        <f t="shared" si="244"/>
        <v/>
      </c>
      <c r="R83" s="64">
        <f ca="1">VLOOKUP(OFFSET(R83,0,-2),[1]Settings!$F$8:$G$27,2)</f>
        <v>0.1</v>
      </c>
      <c r="T83" s="30"/>
      <c r="U83" s="60">
        <f>IF(ISNA(VLOOKUP(S83,[1]Settings!$B$6:$D$45,IF(X$4="Y",2,3),FALSE)+T83*IF(X$4="Y",[1]Settings!$C$5,[1]Settings!$D$5)),0, VLOOKUP(S83,[1]Settings!$B$6:$D$45,IF(X$4="Y",2,3),FALSE)+T83*IF(X$4="Y",[1]Settings!$C$5,[1]Settings!$D$5))</f>
        <v>0</v>
      </c>
      <c r="V83" s="61">
        <f t="shared" si="211"/>
        <v>0</v>
      </c>
      <c r="W83" s="61">
        <f t="shared" ca="1" si="212"/>
        <v>11.640012048192769</v>
      </c>
      <c r="X83" s="62">
        <f t="shared" ca="1" si="175"/>
        <v>4</v>
      </c>
      <c r="Y83" s="63" t="str">
        <f t="shared" si="245"/>
        <v/>
      </c>
      <c r="Z83" s="64">
        <f ca="1">VLOOKUP(OFFSET(Z83,0,-2),[1]Settings!$F$8:$G$27,2)</f>
        <v>0.1</v>
      </c>
      <c r="AB83" s="30"/>
      <c r="AC83" s="60">
        <f>IF(ISNA(VLOOKUP(AA83,[1]Settings!$B$6:$D$45,IF(AF$4="Y",2,3),FALSE)+AB83*IF(AF$4="Y",[1]Settings!$C$5,[1]Settings!$D$5)),0, VLOOKUP(AA83,[1]Settings!$B$6:$D$45,IF(AF$4="Y",2,3),FALSE)+AB83*IF(AF$4="Y",[1]Settings!$C$5,[1]Settings!$D$5))</f>
        <v>0</v>
      </c>
      <c r="AD83" s="61">
        <f t="shared" si="213"/>
        <v>0</v>
      </c>
      <c r="AE83" s="61">
        <f t="shared" ca="1" si="214"/>
        <v>11.640012048192769</v>
      </c>
      <c r="AF83" s="62">
        <f t="shared" ca="1" si="176"/>
        <v>4</v>
      </c>
      <c r="AG83" s="63" t="str">
        <f t="shared" si="246"/>
        <v>+</v>
      </c>
      <c r="AH83" s="64">
        <f ca="1">VLOOKUP(OFFSET(AH83,0,-2),[1]Settings!$F$8:$G$27,2)</f>
        <v>0.1</v>
      </c>
      <c r="AI83" s="29">
        <v>5</v>
      </c>
      <c r="AJ83" s="30"/>
      <c r="AK83" s="60">
        <f>IF(ISNA(VLOOKUP(AI83,[1]Settings!$B$6:$D$45,IF(AN$4="Y",2,3),FALSE)+AJ83*IF(AN$4="Y",[1]Settings!$C$5,[1]Settings!$D$5)),0, VLOOKUP(AI83,[1]Settings!$B$6:$D$45,IF(AN$4="Y",2,3),FALSE)+AJ83*IF(AN$4="Y",[1]Settings!$C$5,[1]Settings!$D$5))</f>
        <v>16</v>
      </c>
      <c r="AL83" s="61">
        <f t="shared" si="215"/>
        <v>1.44</v>
      </c>
      <c r="AM83" s="61">
        <f t="shared" ca="1" si="216"/>
        <v>13.080012048192769</v>
      </c>
      <c r="AN83" s="62">
        <f t="shared" ca="1" si="177"/>
        <v>3</v>
      </c>
      <c r="AO83" s="63" t="str">
        <f t="shared" si="247"/>
        <v/>
      </c>
      <c r="AP83" s="64">
        <f ca="1">VLOOKUP(OFFSET(AP83,0,-2),[1]Settings!$F$8:$G$27,2)</f>
        <v>0.15</v>
      </c>
      <c r="AR83" s="30"/>
      <c r="AS83" s="60">
        <f>IF(ISNA(VLOOKUP(AQ83,[1]Settings!$B$6:$D$45,IF(AV$4="Y",2,3),FALSE)+AR83*IF(AV$4="Y",[1]Settings!$C$5,[1]Settings!$D$5)),0, VLOOKUP(AQ83,[1]Settings!$B$6:$D$45,IF(AV$4="Y",2,3),FALSE)+AR83*IF(AV$4="Y",[1]Settings!$C$5,[1]Settings!$D$5))</f>
        <v>0</v>
      </c>
      <c r="AT83" s="61">
        <f t="shared" si="217"/>
        <v>0</v>
      </c>
      <c r="AU83" s="61">
        <f t="shared" ca="1" si="218"/>
        <v>13.080012048192769</v>
      </c>
      <c r="AV83" s="62">
        <f t="shared" ca="1" si="178"/>
        <v>4</v>
      </c>
      <c r="AW83" s="63" t="str">
        <f t="shared" si="248"/>
        <v>+</v>
      </c>
      <c r="AX83" s="64">
        <f ca="1">VLOOKUP(OFFSET(AX83,0,-2),[1]Settings!$F$8:$G$27,2)</f>
        <v>0.1</v>
      </c>
      <c r="AY83" s="29">
        <v>6</v>
      </c>
      <c r="AZ83" s="30"/>
      <c r="BA83" s="60">
        <f>IF(ISNA(VLOOKUP(AY83,[1]Settings!$B$6:$D$45,IF(BD$4="Y",2,3),FALSE)+AZ83*IF(BD$4="Y",[1]Settings!$C$5,[1]Settings!$D$5)),0, VLOOKUP(AY83,[1]Settings!$B$6:$D$45,IF(BD$4="Y",2,3),FALSE)+AZ83*IF(BD$4="Y",[1]Settings!$C$5,[1]Settings!$D$5))</f>
        <v>15</v>
      </c>
      <c r="BB83" s="61">
        <f t="shared" si="219"/>
        <v>1.2</v>
      </c>
      <c r="BC83" s="61">
        <f t="shared" ca="1" si="220"/>
        <v>14.280012048192768</v>
      </c>
      <c r="BD83" s="62">
        <f t="shared" ca="1" si="179"/>
        <v>4</v>
      </c>
      <c r="BE83" s="63" t="str">
        <f t="shared" si="249"/>
        <v/>
      </c>
      <c r="BF83" s="64">
        <f ca="1">VLOOKUP(OFFSET(BF83,0,-2),[1]Settings!$F$8:$G$27,2)</f>
        <v>0.1</v>
      </c>
      <c r="BH83" s="30"/>
      <c r="BI83" s="60">
        <f>IF(ISNA(VLOOKUP(BG83,[1]Settings!$B$6:$D$45,IF(BL$4="Y",2,3),FALSE)+BH83*IF(BL$4="Y",[1]Settings!$C$5,[1]Settings!$D$5)),0, VLOOKUP(BG83,[1]Settings!$B$6:$D$45,IF(BL$4="Y",2,3),FALSE)+BH83*IF(BL$4="Y",[1]Settings!$C$5,[1]Settings!$D$5))</f>
        <v>0</v>
      </c>
      <c r="BJ83" s="61">
        <f t="shared" si="221"/>
        <v>0</v>
      </c>
      <c r="BK83" s="61">
        <f t="shared" ca="1" si="222"/>
        <v>14.280012048192768</v>
      </c>
      <c r="BL83" s="62">
        <f t="shared" ca="1" si="180"/>
        <v>4</v>
      </c>
      <c r="BM83" s="63" t="str">
        <f t="shared" si="250"/>
        <v/>
      </c>
      <c r="BN83" s="64">
        <f ca="1">VLOOKUP(OFFSET(BN83,0,-2),[1]Settings!$F$8:$G$27,2)</f>
        <v>0.1</v>
      </c>
      <c r="BP83" s="30"/>
      <c r="BQ83" s="60">
        <f>IF(ISNA(VLOOKUP(BO83,[1]Settings!$B$6:$D$45,IF(BT$4="Y",2,3),FALSE)+BP83*IF(BT$4="Y",[1]Settings!$C$5,[1]Settings!$D$5)),0, VLOOKUP(BO83,[1]Settings!$B$6:$D$45,IF(BT$4="Y",2,3),FALSE)+BP83*IF(BT$4="Y",[1]Settings!$C$5,[1]Settings!$D$5))</f>
        <v>0</v>
      </c>
      <c r="BR83" s="61">
        <f t="shared" si="223"/>
        <v>0</v>
      </c>
      <c r="BS83" s="61">
        <f t="shared" ca="1" si="224"/>
        <v>14.280012048192768</v>
      </c>
      <c r="BT83" s="62">
        <f t="shared" ca="1" si="181"/>
        <v>5</v>
      </c>
      <c r="BU83" s="63" t="str">
        <f t="shared" si="251"/>
        <v/>
      </c>
      <c r="BV83" s="64">
        <f ca="1">VLOOKUP(OFFSET(BV83,0,-2),[1]Settings!$F$8:$G$27,2)</f>
        <v>0.1</v>
      </c>
      <c r="BX83" s="30"/>
      <c r="BY83" s="60">
        <f>IF(ISNA(VLOOKUP(BW83,[1]Settings!$B$6:$D$45,IF(CB$4="Y",2,3),FALSE)+BX83*IF(CB$4="Y",[1]Settings!$C$5,[1]Settings!$D$5)),0, VLOOKUP(BW83,[1]Settings!$B$6:$D$45,IF(CB$4="Y",2,3),FALSE)+BX83*IF(CB$4="Y",[1]Settings!$C$5,[1]Settings!$D$5))</f>
        <v>0</v>
      </c>
      <c r="BZ83" s="61">
        <f t="shared" si="225"/>
        <v>0</v>
      </c>
      <c r="CA83" s="61">
        <f t="shared" ca="1" si="226"/>
        <v>14.280012048192768</v>
      </c>
      <c r="CB83" s="62">
        <f t="shared" ca="1" si="182"/>
        <v>7</v>
      </c>
      <c r="CC83" s="63" t="str">
        <f t="shared" si="252"/>
        <v/>
      </c>
      <c r="CD83" s="64">
        <f ca="1">VLOOKUP(OFFSET(CD83,0,-2),[1]Settings!$F$8:$G$27,2)</f>
        <v>0.05</v>
      </c>
      <c r="CF83" s="30"/>
      <c r="CG83" s="60">
        <f>IF(ISNA(VLOOKUP(CE83,[1]Settings!$B$6:$D$45,IF(CJ$4="Y",2,3),FALSE)+CF83*IF(CJ$4="Y",[1]Settings!$C$5,[1]Settings!$D$5)),0, VLOOKUP(CE83,[1]Settings!$B$6:$D$45,IF(CJ$4="Y",2,3),FALSE)+CF83*IF(CJ$4="Y",[1]Settings!$C$5,[1]Settings!$D$5))</f>
        <v>0</v>
      </c>
      <c r="CH83" s="61">
        <f t="shared" si="227"/>
        <v>0</v>
      </c>
      <c r="CI83" s="61">
        <f t="shared" ca="1" si="228"/>
        <v>14.280012048192768</v>
      </c>
      <c r="CJ83" s="65">
        <f t="shared" ca="1" si="183"/>
        <v>11</v>
      </c>
      <c r="CK83" s="66" t="str">
        <f t="shared" si="172"/>
        <v/>
      </c>
      <c r="CL83" s="64">
        <f ca="1">VLOOKUP(OFFSET(CL83,0,-2),[1]Settings!$J$8:$K$27,2)</f>
        <v>0.05</v>
      </c>
      <c r="CN83" s="30"/>
      <c r="CO83" s="60">
        <f>IF(ISNA(VLOOKUP(CM83,[1]Settings!$B$6:$D$45,IF(CR$4="Y",2,3),FALSE)+CN83*IF(CR$4="Y",[1]Settings!$C$5,[1]Settings!$D$5)),0, VLOOKUP(CM83,[1]Settings!$B$6:$D$45,IF(CR$4="Y",2,3),FALSE)+CN83*IF(CR$4="Y",[1]Settings!$C$5,[1]Settings!$D$5))</f>
        <v>0</v>
      </c>
      <c r="CP83" s="61">
        <f t="shared" ca="1" si="229"/>
        <v>0</v>
      </c>
      <c r="CQ83" s="61">
        <f t="shared" ca="1" si="230"/>
        <v>12.840012048192769</v>
      </c>
      <c r="CR83" s="65">
        <f t="shared" ca="1" si="184"/>
        <v>13</v>
      </c>
      <c r="CS83" s="63" t="str">
        <f t="shared" si="253"/>
        <v/>
      </c>
      <c r="CT83" s="64">
        <f ca="1">VLOOKUP(OFFSET(CT83,0,-2),[1]Settings!$J$8:$K$27,2)</f>
        <v>0.05</v>
      </c>
      <c r="CU83" s="29"/>
      <c r="CV83" s="30"/>
      <c r="CW83" s="60">
        <f>IF(ISNA(VLOOKUP(CU83,[1]Settings!$B$6:$D$45,IF(CZ$4="Y",2,3),FALSE)+CV83*IF(CZ$4="Y",[1]Settings!$C$5,[1]Settings!$D$5)),0, VLOOKUP(CU83,[1]Settings!$B$6:$D$45,IF(CZ$4="Y",2,3),FALSE)+CV83*IF(CZ$4="Y",[1]Settings!$C$5,[1]Settings!$D$5))</f>
        <v>0</v>
      </c>
      <c r="CX83" s="61">
        <f t="shared" ca="1" si="231"/>
        <v>0</v>
      </c>
      <c r="CY83" s="61">
        <f t="shared" ca="1" si="232"/>
        <v>2.6400120481927694</v>
      </c>
      <c r="CZ83" s="62">
        <f t="shared" ca="1" si="185"/>
        <v>39</v>
      </c>
      <c r="DA83" s="63" t="str">
        <f t="shared" si="254"/>
        <v/>
      </c>
      <c r="DB83" s="64">
        <f ca="1">VLOOKUP(OFFSET(DB83,0,-2),[1]Settings!$J$8:$K$27,2)</f>
        <v>0</v>
      </c>
      <c r="DC83" s="29"/>
      <c r="DD83" s="30"/>
      <c r="DE83" s="60">
        <f>IF(ISNA(VLOOKUP(DC83,[1]Settings!$B$6:$D$45,IF(DH$4="Y",2,3),FALSE)+DD83*IF(DH$4="Y",[1]Settings!$C$5,[1]Settings!$D$5)),0, VLOOKUP(DC83,[1]Settings!$B$6:$D$45,IF(DH$4="Y",2,3),FALSE)+DD83*IF(DH$4="Y",[1]Settings!$C$5,[1]Settings!$D$5))</f>
        <v>0</v>
      </c>
      <c r="DF83" s="61">
        <f t="shared" ca="1" si="49"/>
        <v>0</v>
      </c>
      <c r="DG83" s="61">
        <f t="shared" ca="1" si="233"/>
        <v>2.6400120481927694</v>
      </c>
      <c r="DH83" s="62">
        <f t="shared" ca="1" si="186"/>
        <v>39</v>
      </c>
      <c r="DI83" s="63" t="s">
        <v>93</v>
      </c>
      <c r="DJ83" s="64">
        <f ca="1">VLOOKUP(OFFSET(DJ83,0,-2),[1]Settings!$J$8:$K$27,2)</f>
        <v>0</v>
      </c>
      <c r="DK83" s="29">
        <v>13</v>
      </c>
      <c r="DL83" s="30"/>
      <c r="DM83" s="60">
        <f>IF(ISNA(VLOOKUP(DK83,[1]Settings!$B$6:$D$45,IF(DP$4="Y",2,3),FALSE)+DL83*IF(DP$4="Y",[1]Settings!$C$5,[1]Settings!$D$5)),0, VLOOKUP(DK83,[1]Settings!$B$6:$D$45,IF(DP$4="Y",2,3),FALSE)+DL83*IF(DP$4="Y",[1]Settings!$C$5,[1]Settings!$D$5))</f>
        <v>8</v>
      </c>
      <c r="DN83" s="61">
        <f t="shared" ca="1" si="52"/>
        <v>5.3599999999999994</v>
      </c>
      <c r="DO83" s="61">
        <f t="shared" ca="1" si="234"/>
        <v>8.0000120481927688</v>
      </c>
      <c r="DP83" s="62">
        <f t="shared" ca="1" si="187"/>
        <v>26</v>
      </c>
      <c r="DQ83" s="63"/>
      <c r="DR83" s="64">
        <f ca="1">VLOOKUP(OFFSET(DR83,0,-2),[1]Settings!$J$8:$K$27,2)</f>
        <v>0</v>
      </c>
      <c r="DS83" s="29"/>
      <c r="DT83" s="30"/>
      <c r="DU83" s="60">
        <f>IF(ISNA(VLOOKUP(DS83,[1]Settings!$B$6:$D$45,IF(DX$4="Y",2,3),FALSE)+DT83*IF(DX$4="Y",[1]Settings!$C$5,[1]Settings!$D$5)),0, VLOOKUP(DS83,[1]Settings!$B$6:$D$45,IF(DX$4="Y",2,3),FALSE)+DT83*IF(DX$4="Y",[1]Settings!$C$5,[1]Settings!$D$5))</f>
        <v>0</v>
      </c>
      <c r="DV83" s="61">
        <f t="shared" ca="1" si="55"/>
        <v>0</v>
      </c>
      <c r="DW83" s="61">
        <f t="shared" ca="1" si="87"/>
        <v>8.0000120481927688</v>
      </c>
      <c r="DX83" s="62">
        <f t="shared" ca="1" si="188"/>
        <v>26</v>
      </c>
      <c r="DY83" s="63"/>
      <c r="DZ83" s="64">
        <f ca="1">VLOOKUP(OFFSET(DZ83,0,-2),[1]Settings!$J$8:$K$27,2)</f>
        <v>0</v>
      </c>
      <c r="EA83" s="29"/>
      <c r="EB83" s="30"/>
      <c r="EC83" s="60">
        <f>IF(ISNA(VLOOKUP(EA83,[1]Settings!$B$6:$D$45,IF(EF$4="Y",2,3),FALSE)+EB83*IF(EF$4="Y",[1]Settings!$C$5,[1]Settings!$D$5)),0, VLOOKUP(EA83,[1]Settings!$B$6:$D$45,IF(EF$4="Y",2,3),FALSE)+EB83*IF(EF$4="Y",[1]Settings!$C$5,[1]Settings!$D$5))</f>
        <v>0</v>
      </c>
      <c r="ED83" s="61">
        <f t="shared" ca="1" si="88"/>
        <v>0</v>
      </c>
      <c r="EE83" s="61">
        <f t="shared" ca="1" si="235"/>
        <v>5.3600120481927691</v>
      </c>
      <c r="EF83" s="65">
        <f t="shared" ca="1" si="189"/>
        <v>32</v>
      </c>
      <c r="EG83" s="66"/>
      <c r="EH83" s="64">
        <f ca="1">VLOOKUP(OFFSET(EH83,0,-2),[1]Settings!$J$8:$K$27,2)</f>
        <v>0</v>
      </c>
      <c r="EI83" s="29"/>
      <c r="EJ83" s="30"/>
      <c r="EK83" s="60">
        <f>IF(ISNA(VLOOKUP(EI83,[1]Settings!$B$6:$D$45,IF(EN$4="Y",2,3),FALSE)+EJ83*IF(EN$4="Y",[1]Settings!$C$5,[1]Settings!$D$5)),0, VLOOKUP(EI83,[1]Settings!$B$6:$D$45,IF(EN$4="Y",2,3),FALSE)+EJ83*IF(EN$4="Y",[1]Settings!$C$5,[1]Settings!$D$5))</f>
        <v>0</v>
      </c>
      <c r="EL83" s="61">
        <f t="shared" ca="1" si="89"/>
        <v>0</v>
      </c>
      <c r="EM83" s="61">
        <f t="shared" ca="1" si="115"/>
        <v>5.3600120481927691</v>
      </c>
      <c r="EN83" s="65">
        <f t="shared" ca="1" si="190"/>
        <v>33</v>
      </c>
      <c r="EO83" s="63"/>
      <c r="EP83" s="64">
        <f ca="1">VLOOKUP(OFFSET(EP83,0,-2),[1]Settings!$J$8:$K$27,2)</f>
        <v>0</v>
      </c>
      <c r="EQ83" s="29"/>
      <c r="ER83" s="30"/>
      <c r="ES83" s="60">
        <f>IF(ISNA(VLOOKUP(EQ83,[1]Settings!$B$6:$D$45,IF(EV$4="Y",2,3),FALSE)+ER83*IF(EV$4="Y",[1]Settings!$C$5,[1]Settings!$D$5)),0, VLOOKUP(EQ83,[1]Settings!$B$6:$D$45,IF(EV$4="Y",2,3),FALSE)+ER83*IF(EV$4="Y",[1]Settings!$C$5,[1]Settings!$D$5))</f>
        <v>0</v>
      </c>
      <c r="ET83" s="61">
        <f t="shared" ca="1" si="170"/>
        <v>0</v>
      </c>
      <c r="EU83" s="61">
        <f t="shared" ca="1" si="90"/>
        <v>5.3600120481927691</v>
      </c>
      <c r="EV83" s="62">
        <f t="shared" ca="1" si="191"/>
        <v>34</v>
      </c>
      <c r="EW83" s="63"/>
      <c r="EX83" s="64">
        <f ca="1">VLOOKUP(OFFSET(EX83,0,-2),[1]Settings!$J$8:$K$27,2)</f>
        <v>0</v>
      </c>
      <c r="EY83" s="29"/>
      <c r="EZ83" s="30"/>
      <c r="FA83" s="60">
        <f>IF(ISNA(VLOOKUP(EY83,[1]Settings!$B$6:$D$45,IF(FD$4="Y",2,3),FALSE)+EZ83*IF(FD$4="Y",[1]Settings!$C$5,[1]Settings!$D$5)),0, VLOOKUP(EY83,[1]Settings!$B$6:$D$45,IF(FD$4="Y",2,3),FALSE)+EZ83*IF(FD$4="Y",[1]Settings!$C$5,[1]Settings!$D$5))</f>
        <v>0</v>
      </c>
      <c r="FB83" s="61">
        <f t="shared" ca="1" si="171"/>
        <v>0</v>
      </c>
      <c r="FC83" s="61">
        <f t="shared" ca="1" si="167"/>
        <v>1.2048192769675836E-5</v>
      </c>
      <c r="FD83" s="62">
        <f t="shared" ca="1" si="192"/>
        <v>76</v>
      </c>
      <c r="FE83" s="63"/>
      <c r="FF83" s="64">
        <f ca="1">VLOOKUP(OFFSET(FF83,0,-2),[1]Settings!$J$8:$K$27,2)</f>
        <v>0</v>
      </c>
      <c r="FG83" s="29"/>
      <c r="FH83" s="30"/>
      <c r="FI83" s="60">
        <f>IF(ISNA(VLOOKUP(FG83,[1]Settings!$B$6:$D$45,IF(FL$4="Y",2,3),FALSE)+FH83*IF(FL$4="Y",[1]Settings!$C$5,[1]Settings!$D$5)),0, VLOOKUP(FG83,[1]Settings!$B$6:$D$45,IF(FL$4="Y",2,3),FALSE)+FH83*IF(FL$4="Y",[1]Settings!$C$5,[1]Settings!$D$5))</f>
        <v>0</v>
      </c>
      <c r="FJ83" s="61">
        <f t="shared" ca="1" si="117"/>
        <v>0</v>
      </c>
      <c r="FK83" s="61">
        <f t="shared" ca="1" si="116"/>
        <v>1.2048192769675836E-5</v>
      </c>
      <c r="FL83" s="62">
        <f t="shared" ca="1" si="193"/>
        <v>76</v>
      </c>
      <c r="FM83" s="66"/>
      <c r="FN83" s="64">
        <f ca="1">VLOOKUP(OFFSET(FN83,0,-2),[1]Settings!$J$8:$K$27,2)</f>
        <v>0</v>
      </c>
      <c r="FO83" s="29"/>
      <c r="FP83" s="30"/>
      <c r="FQ83" s="60">
        <f>IF(ISNA(VLOOKUP(FO83,[1]Settings!$B$6:$D$45,IF(FT$4="Y",2,3),FALSE)+FP83*IF(FT$4="Y",[1]Settings!$C$5,[1]Settings!$D$5)),0, VLOOKUP(FO83,[1]Settings!$B$6:$D$45,IF(FT$4="Y",2,3),FALSE)+FP83*IF(FT$4="Y",[1]Settings!$C$5,[1]Settings!$D$5))</f>
        <v>0</v>
      </c>
      <c r="FR83" s="61">
        <f t="shared" ca="1" si="236"/>
        <v>0</v>
      </c>
      <c r="FS83" s="61">
        <f t="shared" ca="1" si="263"/>
        <v>1.2048192769675836E-5</v>
      </c>
      <c r="FT83" s="62">
        <f t="shared" ca="1" si="194"/>
        <v>77</v>
      </c>
      <c r="FU83" s="67"/>
      <c r="FV83" s="64"/>
      <c r="FW83" s="29"/>
      <c r="FX83" s="30"/>
      <c r="FY83" s="60">
        <f>IF(ISNA(VLOOKUP(FW83,[1]Settings!$B$6:$D$45,IF(GB$4="Y",2,3),FALSE)+FX83*IF(GB$4="Y",[1]Settings!$C$5,[1]Settings!$D$5)),0, VLOOKUP(FW83,[1]Settings!$B$6:$D$45,IF(GB$4="Y",2,3),FALSE)+FX83*IF(GB$4="Y",[1]Settings!$C$5,[1]Settings!$D$5))</f>
        <v>0</v>
      </c>
      <c r="FZ83" s="61">
        <f t="shared" si="264"/>
        <v>0</v>
      </c>
      <c r="GA83" s="61">
        <f t="shared" ca="1" si="265"/>
        <v>1.2048192769675836E-5</v>
      </c>
      <c r="GB83" s="62">
        <f t="shared" ca="1" si="195"/>
        <v>77</v>
      </c>
      <c r="GC83" s="67"/>
      <c r="GD83" s="64"/>
      <c r="GE83" s="29"/>
      <c r="GF83" s="30"/>
      <c r="GG83" s="60">
        <f>IF(ISNA(VLOOKUP(GE83,[1]Settings!$B$6:$D$45,IF(GJ$4="Y",2,3),FALSE)+GF83*IF(GJ$4="Y",[1]Settings!$C$5,[1]Settings!$D$5)),0, VLOOKUP(GE83,[1]Settings!$B$6:$D$45,IF(GJ$4="Y",2,3),FALSE)+GF83*IF(GJ$4="Y",[1]Settings!$C$5,[1]Settings!$D$5))</f>
        <v>0</v>
      </c>
      <c r="GH83" s="61">
        <f t="shared" si="260"/>
        <v>0</v>
      </c>
      <c r="GI83" s="61">
        <f t="shared" ca="1" si="261"/>
        <v>1.2048192769675836E-5</v>
      </c>
      <c r="GJ83" s="62">
        <f t="shared" ca="1" si="196"/>
        <v>77</v>
      </c>
      <c r="GK83" s="67"/>
      <c r="GL83" s="64"/>
      <c r="GM83" s="29"/>
      <c r="GN83" s="30"/>
      <c r="GO83" s="60">
        <f>IF(ISNA(VLOOKUP(GM83,[1]Settings!$B$6:$D$45,IF(GR$4="Y",2,3),FALSE)+GN83*IF(GR$4="Y",[1]Settings!$C$5,[1]Settings!$D$5)),0, VLOOKUP(GM83,[1]Settings!$B$6:$D$45,IF(GR$4="Y",2,3),FALSE)+GN83*IF(GR$4="Y",[1]Settings!$C$5,[1]Settings!$D$5))</f>
        <v>0</v>
      </c>
      <c r="GP83" s="61">
        <f t="shared" si="123"/>
        <v>0</v>
      </c>
      <c r="GQ83" s="61">
        <f t="shared" ca="1" si="255"/>
        <v>1.2048192769675836E-5</v>
      </c>
      <c r="GR83" s="62">
        <f t="shared" ca="1" si="197"/>
        <v>77</v>
      </c>
      <c r="GS83" s="67"/>
      <c r="GT83" s="64"/>
      <c r="GU83" s="29"/>
      <c r="GV83" s="30"/>
      <c r="GW83" s="60">
        <f>IF(ISNA(VLOOKUP(GU83,[1]Settings!$B$6:$D$45,IF(GZ$4="Y",2,3),FALSE)+GV83*IF(GZ$4="Y",[1]Settings!$C$5,[1]Settings!$D$5)),0, VLOOKUP(GU83,[1]Settings!$B$6:$D$45,IF(GZ$4="Y",2,3),FALSE)+GV83*IF(GZ$4="Y",[1]Settings!$C$5,[1]Settings!$D$5))</f>
        <v>0</v>
      </c>
      <c r="GX83" s="61">
        <f t="shared" si="132"/>
        <v>0</v>
      </c>
      <c r="GY83" s="61">
        <f t="shared" ca="1" si="256"/>
        <v>1.2048192769675836E-5</v>
      </c>
      <c r="GZ83" s="65">
        <f t="shared" ca="1" si="198"/>
        <v>78</v>
      </c>
      <c r="HA83" s="66"/>
      <c r="HB83" s="64"/>
      <c r="HC83" s="29"/>
      <c r="HD83" s="30"/>
      <c r="HE83" s="60">
        <f>IF(ISNA(VLOOKUP(HC83,[1]Settings!$B$6:$D$45,IF(HH$4="Y",2,3),FALSE)+HD83*IF(HH$4="Y",[1]Settings!$C$5,[1]Settings!$D$5)),0, VLOOKUP(HC83,[1]Settings!$B$6:$D$45,IF(HH$4="Y",2,3),FALSE)+HD83*IF(HH$4="Y",[1]Settings!$C$5,[1]Settings!$D$5))</f>
        <v>0</v>
      </c>
      <c r="HF83" s="61">
        <f t="shared" si="237"/>
        <v>0</v>
      </c>
      <c r="HG83" s="61">
        <f t="shared" ca="1" si="238"/>
        <v>1.2048192769675836E-5</v>
      </c>
      <c r="HH83" s="62">
        <f t="shared" ca="1" si="199"/>
        <v>78</v>
      </c>
      <c r="HI83" s="67"/>
      <c r="HJ83" s="64"/>
      <c r="HK83" s="29"/>
      <c r="HL83" s="30"/>
      <c r="HM83" s="60">
        <f>IF(ISNA(VLOOKUP(HK83,[1]Settings!$B$6:$D$45,IF(HP$4="Y",2,3),FALSE)+HL83*IF(HP$4="Y",[1]Settings!$C$5,[1]Settings!$D$5)),0, VLOOKUP(HK83,[1]Settings!$B$6:$D$45,IF(HP$4="Y",2,3),FALSE)+HL83*IF(HP$4="Y",[1]Settings!$C$5,[1]Settings!$D$5))</f>
        <v>0</v>
      </c>
      <c r="HN83" s="61">
        <f t="shared" si="73"/>
        <v>0</v>
      </c>
      <c r="HO83" s="61">
        <f t="shared" ca="1" si="102"/>
        <v>1.2048192769675836E-5</v>
      </c>
      <c r="HP83" s="62">
        <f t="shared" ca="1" si="200"/>
        <v>78</v>
      </c>
      <c r="HQ83" s="67"/>
      <c r="HR83" s="64"/>
      <c r="HS83" s="29">
        <v>18</v>
      </c>
      <c r="HT83" s="30"/>
      <c r="HU83" s="60">
        <f>IF(ISNA(VLOOKUP(HS83,[1]Settings!$B$6:$D$45,IF(HX$4="Y",2,3),FALSE)+HT83*IF(HX$4="Y",[1]Settings!$C$5,[1]Settings!$D$5)),0, VLOOKUP(HS83,[1]Settings!$B$6:$D$45,IF(HX$4="Y",2,3),FALSE)+HT83*IF(HX$4="Y",[1]Settings!$C$5,[1]Settings!$D$5))</f>
        <v>3</v>
      </c>
      <c r="HV83" s="61">
        <f t="shared" si="239"/>
        <v>3</v>
      </c>
      <c r="HW83" s="61">
        <f t="shared" ca="1" si="103"/>
        <v>3.0000120481927697</v>
      </c>
      <c r="HX83" s="62">
        <f ca="1">RANK(HW83,HW$11:HW$114)</f>
        <v>35</v>
      </c>
      <c r="HY83" s="67"/>
      <c r="HZ83" s="64"/>
      <c r="IA83" s="29"/>
      <c r="IB83" s="30"/>
      <c r="IC83" s="60">
        <f>IF(ISNA(VLOOKUP(IA83,[1]Settings!$B$6:$D$45,IF(IF$4="Y",2,3),FALSE)+IB83*IF(IF$4="Y",[1]Settings!$C$5,[1]Settings!$D$5)),0, VLOOKUP(IA83,[1]Settings!$B$6:$D$45,IF(IF$4="Y",2,3),FALSE)+IB83*IF(IF$4="Y",[1]Settings!$C$5,[1]Settings!$D$5))</f>
        <v>0</v>
      </c>
      <c r="ID83" s="61">
        <f t="shared" si="128"/>
        <v>0</v>
      </c>
      <c r="IE83" s="61">
        <f t="shared" ca="1" si="104"/>
        <v>3.0000120481927697</v>
      </c>
      <c r="IF83" s="62">
        <f ca="1">RANK(IE83,IE$11:IE$114)</f>
        <v>35</v>
      </c>
      <c r="IG83" s="66"/>
      <c r="IH83" s="64"/>
      <c r="II83" s="29"/>
      <c r="IJ83" s="30"/>
      <c r="IK83" s="60">
        <f>IF(ISNA(VLOOKUP(II83,[1]Settings!$B$6:$D$45,IF(IN$4="Y",2,3),FALSE)+IJ83*IF(IN$4="Y",[1]Settings!$C$5,[1]Settings!$D$5)),0, VLOOKUP(II83,[1]Settings!$B$6:$D$45,IF(IN$4="Y",2,3),FALSE)+IJ83*IF(IN$4="Y",[1]Settings!$C$5,[1]Settings!$D$5))</f>
        <v>0</v>
      </c>
      <c r="IL83" s="61">
        <f t="shared" si="125"/>
        <v>0</v>
      </c>
      <c r="IM83" s="61">
        <f t="shared" ca="1" si="262"/>
        <v>3.0000120481927697</v>
      </c>
      <c r="IN83" s="62">
        <f t="shared" ca="1" si="257"/>
        <v>34</v>
      </c>
      <c r="IO83" s="67"/>
      <c r="IP83" s="64"/>
      <c r="IQ83" s="29"/>
      <c r="IR83" s="30"/>
      <c r="IS83" s="60">
        <f>IF(ISNA(VLOOKUP(IQ83,[1]Settings!$B$6:$D$45,IF(IV$4="Y",2,3),FALSE)+IR83*IF(IV$4="Y",[1]Settings!$C$5,[1]Settings!$D$5)),0, VLOOKUP(IQ83,[1]Settings!$B$6:$D$45,IF(IV$4="Y",2,3),FALSE)+IR83*IF(IV$4="Y",[1]Settings!$C$5,[1]Settings!$D$5))</f>
        <v>0</v>
      </c>
      <c r="IT83" s="61">
        <f t="shared" si="204"/>
        <v>0</v>
      </c>
      <c r="IU83" s="61">
        <f t="shared" ca="1" si="106"/>
        <v>3.0000120481927697</v>
      </c>
      <c r="IV83" s="62">
        <f t="shared" ca="1" si="242"/>
        <v>36</v>
      </c>
      <c r="IW83" s="67"/>
      <c r="IX83" s="64"/>
      <c r="IY83" s="29">
        <v>3</v>
      </c>
      <c r="IZ83" s="30">
        <v>1</v>
      </c>
      <c r="JA83" s="60">
        <f>IF(ISNA(VLOOKUP(IY83,[1]Settings!$B$6:$D$45,IF(JD$4="Y",2,3),FALSE)+IZ83*IF(JD$4="Y",[1]Settings!$C$5,[1]Settings!$D$5)),0, VLOOKUP(IY83,[1]Settings!$B$6:$D$45,IF(JD$4="Y",2,3),FALSE)+IZ83*IF(JD$4="Y",[1]Settings!$C$5,[1]Settings!$D$5))</f>
        <v>21</v>
      </c>
      <c r="JB83" s="61">
        <f t="shared" si="258"/>
        <v>21</v>
      </c>
      <c r="JC83" s="61">
        <f t="shared" ca="1" si="107"/>
        <v>21.000012048192769</v>
      </c>
      <c r="JD83" s="62">
        <f ca="1">RANK(JC83,JC$11:JC$114)</f>
        <v>19</v>
      </c>
      <c r="JE83" s="67"/>
      <c r="JF83" s="64"/>
      <c r="JG83" s="29"/>
      <c r="JH83" s="30"/>
      <c r="JI83" s="60">
        <f>IF(ISNA(VLOOKUP(JG83,[1]Settings!$B$6:$D$45,IF(JL$4="Y",2,3),FALSE)+JH83*IF(JL$4="Y",[1]Settings!$C$5,[1]Settings!$D$5)),0, VLOOKUP(JG83,[1]Settings!$B$6:$D$45,IF(JL$4="Y",2,3),FALSE)+JH83*IF(JL$4="Y",[1]Settings!$C$5,[1]Settings!$D$5))</f>
        <v>0</v>
      </c>
      <c r="JJ83" s="61">
        <f t="shared" si="259"/>
        <v>0</v>
      </c>
      <c r="JK83" s="61">
        <f t="shared" ca="1" si="108"/>
        <v>21.000012048192769</v>
      </c>
      <c r="JL83" s="62">
        <f ca="1">RANK(JK83,JK$11:JK$114)</f>
        <v>20</v>
      </c>
    </row>
    <row r="84" spans="1:272">
      <c r="A84" s="59" t="s">
        <v>163</v>
      </c>
      <c r="B84" s="59"/>
      <c r="D84" s="30"/>
      <c r="E84" s="60">
        <f>IF(ISNA(VLOOKUP(C84,[1]Settings!$B$6:$D$45,IF(H$4="Y",2,3),FALSE)+D84*IF(H$4="Y",[1]Settings!$C$5,[1]Settings!$D$5)),0, VLOOKUP(C84,[1]Settings!$B$6:$D$45,IF(H$4="Y",2,3),FALSE)+D84*IF(H$4="Y",[1]Settings!$C$5,[1]Settings!$D$5))</f>
        <v>0</v>
      </c>
      <c r="F84" s="61">
        <f t="shared" si="207"/>
        <v>0</v>
      </c>
      <c r="G84" s="61">
        <f t="shared" si="208"/>
        <v>1.1904761904761905E-5</v>
      </c>
      <c r="H84" s="62">
        <f t="shared" si="173"/>
        <v>77</v>
      </c>
      <c r="I84" s="63" t="str">
        <f t="shared" si="243"/>
        <v/>
      </c>
      <c r="J84" s="64">
        <f ca="1">VLOOKUP(OFFSET(J84,0,-2),[1]Settings!$F$8:$G$27,2)</f>
        <v>0</v>
      </c>
      <c r="L84" s="30"/>
      <c r="M84" s="60">
        <f>IF(ISNA(VLOOKUP(K84,[1]Settings!$B$6:$D$45,IF(P$4="Y",2,3),FALSE)+L84*IF(P$4="Y",[1]Settings!$C$5,[1]Settings!$D$5)),0, VLOOKUP(K84,[1]Settings!$B$6:$D$45,IF(P$4="Y",2,3),FALSE)+L84*IF(P$4="Y",[1]Settings!$C$5,[1]Settings!$D$5))</f>
        <v>0</v>
      </c>
      <c r="N84" s="61">
        <f t="shared" si="209"/>
        <v>0</v>
      </c>
      <c r="O84" s="61">
        <f t="shared" ca="1" si="210"/>
        <v>1.1904761904761905E-5</v>
      </c>
      <c r="P84" s="62">
        <f t="shared" ca="1" si="174"/>
        <v>77</v>
      </c>
      <c r="Q84" s="63" t="str">
        <f t="shared" si="244"/>
        <v/>
      </c>
      <c r="R84" s="64">
        <f ca="1">VLOOKUP(OFFSET(R84,0,-2),[1]Settings!$F$8:$G$27,2)</f>
        <v>0</v>
      </c>
      <c r="T84" s="30"/>
      <c r="U84" s="60">
        <f>IF(ISNA(VLOOKUP(S84,[1]Settings!$B$6:$D$45,IF(X$4="Y",2,3),FALSE)+T84*IF(X$4="Y",[1]Settings!$C$5,[1]Settings!$D$5)),0, VLOOKUP(S84,[1]Settings!$B$6:$D$45,IF(X$4="Y",2,3),FALSE)+T84*IF(X$4="Y",[1]Settings!$C$5,[1]Settings!$D$5))</f>
        <v>0</v>
      </c>
      <c r="V84" s="61">
        <f t="shared" si="211"/>
        <v>0</v>
      </c>
      <c r="W84" s="61">
        <f t="shared" ca="1" si="212"/>
        <v>1.1904761904761905E-5</v>
      </c>
      <c r="X84" s="62">
        <f t="shared" ca="1" si="175"/>
        <v>77</v>
      </c>
      <c r="Y84" s="63" t="str">
        <f t="shared" si="245"/>
        <v/>
      </c>
      <c r="Z84" s="64">
        <f ca="1">VLOOKUP(OFFSET(Z84,0,-2),[1]Settings!$F$8:$G$27,2)</f>
        <v>0</v>
      </c>
      <c r="AB84" s="30"/>
      <c r="AC84" s="60">
        <f>IF(ISNA(VLOOKUP(AA84,[1]Settings!$B$6:$D$45,IF(AF$4="Y",2,3),FALSE)+AB84*IF(AF$4="Y",[1]Settings!$C$5,[1]Settings!$D$5)),0, VLOOKUP(AA84,[1]Settings!$B$6:$D$45,IF(AF$4="Y",2,3),FALSE)+AB84*IF(AF$4="Y",[1]Settings!$C$5,[1]Settings!$D$5))</f>
        <v>0</v>
      </c>
      <c r="AD84" s="61">
        <f t="shared" si="213"/>
        <v>0</v>
      </c>
      <c r="AE84" s="61">
        <f t="shared" ca="1" si="214"/>
        <v>1.1904761904761905E-5</v>
      </c>
      <c r="AF84" s="62">
        <f t="shared" ca="1" si="176"/>
        <v>77</v>
      </c>
      <c r="AG84" s="63" t="str">
        <f t="shared" si="246"/>
        <v/>
      </c>
      <c r="AH84" s="64">
        <f ca="1">VLOOKUP(OFFSET(AH84,0,-2),[1]Settings!$F$8:$G$27,2)</f>
        <v>0</v>
      </c>
      <c r="AJ84" s="30"/>
      <c r="AK84" s="60">
        <f>IF(ISNA(VLOOKUP(AI84,[1]Settings!$B$6:$D$45,IF(AN$4="Y",2,3),FALSE)+AJ84*IF(AN$4="Y",[1]Settings!$C$5,[1]Settings!$D$5)),0, VLOOKUP(AI84,[1]Settings!$B$6:$D$45,IF(AN$4="Y",2,3),FALSE)+AJ84*IF(AN$4="Y",[1]Settings!$C$5,[1]Settings!$D$5))</f>
        <v>0</v>
      </c>
      <c r="AL84" s="61">
        <f t="shared" si="215"/>
        <v>0</v>
      </c>
      <c r="AM84" s="61">
        <f t="shared" ca="1" si="216"/>
        <v>1.1904761904761905E-5</v>
      </c>
      <c r="AN84" s="62">
        <f t="shared" ca="1" si="177"/>
        <v>77</v>
      </c>
      <c r="AO84" s="63" t="str">
        <f t="shared" si="247"/>
        <v/>
      </c>
      <c r="AP84" s="64">
        <f ca="1">VLOOKUP(OFFSET(AP84,0,-2),[1]Settings!$F$8:$G$27,2)</f>
        <v>0</v>
      </c>
      <c r="AR84" s="30"/>
      <c r="AS84" s="60">
        <f>IF(ISNA(VLOOKUP(AQ84,[1]Settings!$B$6:$D$45,IF(AV$4="Y",2,3),FALSE)+AR84*IF(AV$4="Y",[1]Settings!$C$5,[1]Settings!$D$5)),0, VLOOKUP(AQ84,[1]Settings!$B$6:$D$45,IF(AV$4="Y",2,3),FALSE)+AR84*IF(AV$4="Y",[1]Settings!$C$5,[1]Settings!$D$5))</f>
        <v>0</v>
      </c>
      <c r="AT84" s="61">
        <f t="shared" si="217"/>
        <v>0</v>
      </c>
      <c r="AU84" s="61">
        <f t="shared" ca="1" si="218"/>
        <v>1.1904761904761905E-5</v>
      </c>
      <c r="AV84" s="62">
        <f t="shared" ca="1" si="178"/>
        <v>77</v>
      </c>
      <c r="AW84" s="63" t="str">
        <f t="shared" si="248"/>
        <v/>
      </c>
      <c r="AX84" s="64">
        <f ca="1">VLOOKUP(OFFSET(AX84,0,-2),[1]Settings!$F$8:$G$27,2)</f>
        <v>0</v>
      </c>
      <c r="AZ84" s="30"/>
      <c r="BA84" s="60">
        <f>IF(ISNA(VLOOKUP(AY84,[1]Settings!$B$6:$D$45,IF(BD$4="Y",2,3),FALSE)+AZ84*IF(BD$4="Y",[1]Settings!$C$5,[1]Settings!$D$5)),0, VLOOKUP(AY84,[1]Settings!$B$6:$D$45,IF(BD$4="Y",2,3),FALSE)+AZ84*IF(BD$4="Y",[1]Settings!$C$5,[1]Settings!$D$5))</f>
        <v>0</v>
      </c>
      <c r="BB84" s="61">
        <f t="shared" si="219"/>
        <v>0</v>
      </c>
      <c r="BC84" s="61">
        <f t="shared" ca="1" si="220"/>
        <v>1.1904761904761905E-5</v>
      </c>
      <c r="BD84" s="62">
        <f t="shared" ca="1" si="179"/>
        <v>77</v>
      </c>
      <c r="BE84" s="63" t="str">
        <f t="shared" si="249"/>
        <v/>
      </c>
      <c r="BF84" s="64">
        <f ca="1">VLOOKUP(OFFSET(BF84,0,-2),[1]Settings!$F$8:$G$27,2)</f>
        <v>0</v>
      </c>
      <c r="BH84" s="30"/>
      <c r="BI84" s="60">
        <f>IF(ISNA(VLOOKUP(BG84,[1]Settings!$B$6:$D$45,IF(BL$4="Y",2,3),FALSE)+BH84*IF(BL$4="Y",[1]Settings!$C$5,[1]Settings!$D$5)),0, VLOOKUP(BG84,[1]Settings!$B$6:$D$45,IF(BL$4="Y",2,3),FALSE)+BH84*IF(BL$4="Y",[1]Settings!$C$5,[1]Settings!$D$5))</f>
        <v>0</v>
      </c>
      <c r="BJ84" s="61">
        <f t="shared" si="221"/>
        <v>0</v>
      </c>
      <c r="BK84" s="61">
        <f t="shared" ca="1" si="222"/>
        <v>1.1904761904761905E-5</v>
      </c>
      <c r="BL84" s="62">
        <f t="shared" ca="1" si="180"/>
        <v>77</v>
      </c>
      <c r="BM84" s="63" t="str">
        <f t="shared" si="250"/>
        <v/>
      </c>
      <c r="BN84" s="64">
        <f ca="1">VLOOKUP(OFFSET(BN84,0,-2),[1]Settings!$F$8:$G$27,2)</f>
        <v>0</v>
      </c>
      <c r="BP84" s="30"/>
      <c r="BQ84" s="60">
        <f>IF(ISNA(VLOOKUP(BO84,[1]Settings!$B$6:$D$45,IF(BT$4="Y",2,3),FALSE)+BP84*IF(BT$4="Y",[1]Settings!$C$5,[1]Settings!$D$5)),0, VLOOKUP(BO84,[1]Settings!$B$6:$D$45,IF(BT$4="Y",2,3),FALSE)+BP84*IF(BT$4="Y",[1]Settings!$C$5,[1]Settings!$D$5))</f>
        <v>0</v>
      </c>
      <c r="BR84" s="61">
        <f t="shared" si="223"/>
        <v>0</v>
      </c>
      <c r="BS84" s="61">
        <f t="shared" ca="1" si="224"/>
        <v>1.1904761904761905E-5</v>
      </c>
      <c r="BT84" s="62">
        <f t="shared" ca="1" si="181"/>
        <v>77</v>
      </c>
      <c r="BU84" s="63" t="str">
        <f t="shared" si="251"/>
        <v/>
      </c>
      <c r="BV84" s="64">
        <f ca="1">VLOOKUP(OFFSET(BV84,0,-2),[1]Settings!$F$8:$G$27,2)</f>
        <v>0</v>
      </c>
      <c r="BX84" s="30"/>
      <c r="BY84" s="60">
        <f>IF(ISNA(VLOOKUP(BW84,[1]Settings!$B$6:$D$45,IF(CB$4="Y",2,3),FALSE)+BX84*IF(CB$4="Y",[1]Settings!$C$5,[1]Settings!$D$5)),0, VLOOKUP(BW84,[1]Settings!$B$6:$D$45,IF(CB$4="Y",2,3),FALSE)+BX84*IF(CB$4="Y",[1]Settings!$C$5,[1]Settings!$D$5))</f>
        <v>0</v>
      </c>
      <c r="BZ84" s="61">
        <f t="shared" si="225"/>
        <v>0</v>
      </c>
      <c r="CA84" s="61">
        <f t="shared" ca="1" si="226"/>
        <v>1.1904761904761905E-5</v>
      </c>
      <c r="CB84" s="62">
        <f t="shared" ca="1" si="182"/>
        <v>77</v>
      </c>
      <c r="CC84" s="63" t="str">
        <f t="shared" si="252"/>
        <v>+</v>
      </c>
      <c r="CD84" s="64">
        <f ca="1">VLOOKUP(OFFSET(CD84,0,-2),[1]Settings!$F$8:$G$27,2)</f>
        <v>0</v>
      </c>
      <c r="CE84" s="29">
        <v>15</v>
      </c>
      <c r="CF84" s="30"/>
      <c r="CG84" s="60">
        <f>IF(ISNA(VLOOKUP(CE84,[1]Settings!$B$6:$D$45,IF(CJ$4="Y",2,3),FALSE)+CF84*IF(CJ$4="Y",[1]Settings!$C$5,[1]Settings!$D$5)),0, VLOOKUP(CE84,[1]Settings!$B$6:$D$45,IF(CJ$4="Y",2,3),FALSE)+CF84*IF(CJ$4="Y",[1]Settings!$C$5,[1]Settings!$D$5))</f>
        <v>6</v>
      </c>
      <c r="CH84" s="61">
        <f t="shared" si="227"/>
        <v>3.12</v>
      </c>
      <c r="CI84" s="61">
        <f t="shared" ca="1" si="228"/>
        <v>3.1200119047619048</v>
      </c>
      <c r="CJ84" s="65">
        <f t="shared" ca="1" si="183"/>
        <v>33</v>
      </c>
      <c r="CK84" s="66" t="str">
        <f t="shared" si="172"/>
        <v/>
      </c>
      <c r="CL84" s="64">
        <f ca="1">VLOOKUP(OFFSET(CL84,0,-2),[1]Settings!$J$8:$K$27,2)</f>
        <v>0</v>
      </c>
      <c r="CN84" s="30"/>
      <c r="CO84" s="60">
        <f>IF(ISNA(VLOOKUP(CM84,[1]Settings!$B$6:$D$45,IF(CR$4="Y",2,3),FALSE)+CN84*IF(CR$4="Y",[1]Settings!$C$5,[1]Settings!$D$5)),0, VLOOKUP(CM84,[1]Settings!$B$6:$D$45,IF(CR$4="Y",2,3),FALSE)+CN84*IF(CR$4="Y",[1]Settings!$C$5,[1]Settings!$D$5))</f>
        <v>0</v>
      </c>
      <c r="CP84" s="61">
        <f t="shared" ca="1" si="229"/>
        <v>0</v>
      </c>
      <c r="CQ84" s="61">
        <f t="shared" ca="1" si="230"/>
        <v>3.1200119047619048</v>
      </c>
      <c r="CR84" s="65">
        <f t="shared" ca="1" si="184"/>
        <v>34</v>
      </c>
      <c r="CS84" s="63" t="str">
        <f t="shared" si="253"/>
        <v/>
      </c>
      <c r="CT84" s="64">
        <f ca="1">VLOOKUP(OFFSET(CT84,0,-2),[1]Settings!$J$8:$K$27,2)</f>
        <v>0</v>
      </c>
      <c r="CU84" s="29"/>
      <c r="CV84" s="30"/>
      <c r="CW84" s="60">
        <f>IF(ISNA(VLOOKUP(CU84,[1]Settings!$B$6:$D$45,IF(CZ$4="Y",2,3),FALSE)+CV84*IF(CZ$4="Y",[1]Settings!$C$5,[1]Settings!$D$5)),0, VLOOKUP(CU84,[1]Settings!$B$6:$D$45,IF(CZ$4="Y",2,3),FALSE)+CV84*IF(CZ$4="Y",[1]Settings!$C$5,[1]Settings!$D$5))</f>
        <v>0</v>
      </c>
      <c r="CX84" s="61">
        <f t="shared" ca="1" si="231"/>
        <v>0</v>
      </c>
      <c r="CY84" s="61">
        <f t="shared" ca="1" si="232"/>
        <v>3.1200119047619048</v>
      </c>
      <c r="CZ84" s="62">
        <f t="shared" ca="1" si="185"/>
        <v>37</v>
      </c>
      <c r="DA84" s="63" t="str">
        <f t="shared" si="254"/>
        <v/>
      </c>
      <c r="DB84" s="64">
        <f ca="1">VLOOKUP(OFFSET(DB84,0,-2),[1]Settings!$J$8:$K$27,2)</f>
        <v>0</v>
      </c>
      <c r="DC84" s="29"/>
      <c r="DD84" s="30"/>
      <c r="DE84" s="60">
        <f>IF(ISNA(VLOOKUP(DC84,[1]Settings!$B$6:$D$45,IF(DH$4="Y",2,3),FALSE)+DD84*IF(DH$4="Y",[1]Settings!$C$5,[1]Settings!$D$5)),0, VLOOKUP(DC84,[1]Settings!$B$6:$D$45,IF(DH$4="Y",2,3),FALSE)+DD84*IF(DH$4="Y",[1]Settings!$C$5,[1]Settings!$D$5))</f>
        <v>0</v>
      </c>
      <c r="DF84" s="61">
        <f t="shared" ca="1" si="49"/>
        <v>0</v>
      </c>
      <c r="DG84" s="61">
        <f t="shared" ca="1" si="233"/>
        <v>3.1200119047619048</v>
      </c>
      <c r="DH84" s="62">
        <f t="shared" ca="1" si="186"/>
        <v>38</v>
      </c>
      <c r="DI84" s="63" t="str">
        <f>IF(DK84&gt;0,"+","")</f>
        <v/>
      </c>
      <c r="DJ84" s="64">
        <f ca="1">VLOOKUP(OFFSET(DJ84,0,-2),[1]Settings!$J$8:$K$27,2)</f>
        <v>0</v>
      </c>
      <c r="DK84" s="29"/>
      <c r="DL84" s="30"/>
      <c r="DM84" s="60">
        <f>IF(ISNA(VLOOKUP(DK84,[1]Settings!$B$6:$D$45,IF(DP$4="Y",2,3),FALSE)+DL84*IF(DP$4="Y",[1]Settings!$C$5,[1]Settings!$D$5)),0, VLOOKUP(DK84,[1]Settings!$B$6:$D$45,IF(DP$4="Y",2,3),FALSE)+DL84*IF(DP$4="Y",[1]Settings!$C$5,[1]Settings!$D$5))</f>
        <v>0</v>
      </c>
      <c r="DN84" s="61">
        <f t="shared" ca="1" si="52"/>
        <v>0</v>
      </c>
      <c r="DO84" s="61">
        <f t="shared" ca="1" si="234"/>
        <v>3.1200119047619048</v>
      </c>
      <c r="DP84" s="62">
        <f t="shared" ca="1" si="187"/>
        <v>39</v>
      </c>
      <c r="DQ84" s="63" t="str">
        <f>IF(DS84&gt;0,"+","")</f>
        <v/>
      </c>
      <c r="DR84" s="64">
        <f ca="1">VLOOKUP(OFFSET(DR84,0,-2),[1]Settings!$J$8:$K$27,2)</f>
        <v>0</v>
      </c>
      <c r="DS84" s="29"/>
      <c r="DT84" s="30"/>
      <c r="DU84" s="60">
        <f>IF(ISNA(VLOOKUP(DS84,[1]Settings!$B$6:$D$45,IF(DX$4="Y",2,3),FALSE)+DT84*IF(DX$4="Y",[1]Settings!$C$5,[1]Settings!$D$5)),0, VLOOKUP(DS84,[1]Settings!$B$6:$D$45,IF(DX$4="Y",2,3),FALSE)+DT84*IF(DX$4="Y",[1]Settings!$C$5,[1]Settings!$D$5))</f>
        <v>0</v>
      </c>
      <c r="DV84" s="61">
        <f t="shared" ca="1" si="55"/>
        <v>0</v>
      </c>
      <c r="DW84" s="61">
        <f t="shared" ca="1" si="87"/>
        <v>3.1200119047619048</v>
      </c>
      <c r="DX84" s="62">
        <f t="shared" ca="1" si="188"/>
        <v>39</v>
      </c>
      <c r="DY84" s="63" t="str">
        <f>IF(EA84&gt;0,"+","")</f>
        <v/>
      </c>
      <c r="DZ84" s="64">
        <f ca="1">VLOOKUP(OFFSET(DZ84,0,-2),[1]Settings!$J$8:$K$27,2)</f>
        <v>0</v>
      </c>
      <c r="EA84" s="29"/>
      <c r="EB84" s="30"/>
      <c r="EC84" s="60">
        <f>IF(ISNA(VLOOKUP(EA84,[1]Settings!$B$6:$D$45,IF(EF$4="Y",2,3),FALSE)+EB84*IF(EF$4="Y",[1]Settings!$C$5,[1]Settings!$D$5)),0, VLOOKUP(EA84,[1]Settings!$B$6:$D$45,IF(EF$4="Y",2,3),FALSE)+EB84*IF(EF$4="Y",[1]Settings!$C$5,[1]Settings!$D$5))</f>
        <v>0</v>
      </c>
      <c r="ED84" s="61">
        <f t="shared" ca="1" si="88"/>
        <v>0</v>
      </c>
      <c r="EE84" s="61">
        <f t="shared" ca="1" si="235"/>
        <v>1.1904761904713013E-5</v>
      </c>
      <c r="EF84" s="65">
        <f t="shared" ca="1" si="189"/>
        <v>77</v>
      </c>
      <c r="EG84" s="66" t="str">
        <f>IF(EI84&gt;0,"+","")</f>
        <v/>
      </c>
      <c r="EH84" s="64">
        <f ca="1">VLOOKUP(OFFSET(EH84,0,-2),[1]Settings!$J$8:$K$27,2)</f>
        <v>0</v>
      </c>
      <c r="EI84" s="29"/>
      <c r="EJ84" s="30"/>
      <c r="EK84" s="60">
        <f>IF(ISNA(VLOOKUP(EI84,[1]Settings!$B$6:$D$45,IF(EN$4="Y",2,3),FALSE)+EJ84*IF(EN$4="Y",[1]Settings!$C$5,[1]Settings!$D$5)),0, VLOOKUP(EI84,[1]Settings!$B$6:$D$45,IF(EN$4="Y",2,3),FALSE)+EJ84*IF(EN$4="Y",[1]Settings!$C$5,[1]Settings!$D$5))</f>
        <v>0</v>
      </c>
      <c r="EL84" s="61">
        <f t="shared" ca="1" si="89"/>
        <v>0</v>
      </c>
      <c r="EM84" s="61">
        <f t="shared" ca="1" si="115"/>
        <v>1.1904761904713013E-5</v>
      </c>
      <c r="EN84" s="65">
        <f t="shared" ca="1" si="190"/>
        <v>77</v>
      </c>
      <c r="EO84" s="63" t="str">
        <f>IF(EQ84&gt;0,"+","")</f>
        <v/>
      </c>
      <c r="EP84" s="64">
        <f ca="1">VLOOKUP(OFFSET(EP84,0,-2),[1]Settings!$J$8:$K$27,2)</f>
        <v>0</v>
      </c>
      <c r="EQ84" s="29"/>
      <c r="ER84" s="30"/>
      <c r="ES84" s="60">
        <f>IF(ISNA(VLOOKUP(EQ84,[1]Settings!$B$6:$D$45,IF(EV$4="Y",2,3),FALSE)+ER84*IF(EV$4="Y",[1]Settings!$C$5,[1]Settings!$D$5)),0, VLOOKUP(EQ84,[1]Settings!$B$6:$D$45,IF(EV$4="Y",2,3),FALSE)+ER84*IF(EV$4="Y",[1]Settings!$C$5,[1]Settings!$D$5))</f>
        <v>0</v>
      </c>
      <c r="ET84" s="61">
        <f t="shared" ca="1" si="170"/>
        <v>0</v>
      </c>
      <c r="EU84" s="61">
        <f t="shared" ca="1" si="90"/>
        <v>1.1904761904713013E-5</v>
      </c>
      <c r="EV84" s="62">
        <f t="shared" ca="1" si="191"/>
        <v>77</v>
      </c>
      <c r="EW84" s="63" t="str">
        <f>IF(EY84&gt;0,"+","")</f>
        <v/>
      </c>
      <c r="EX84" s="64">
        <f ca="1">VLOOKUP(OFFSET(EX84,0,-2),[1]Settings!$J$8:$K$27,2)</f>
        <v>0</v>
      </c>
      <c r="EY84" s="29"/>
      <c r="EZ84" s="30"/>
      <c r="FA84" s="60">
        <f>IF(ISNA(VLOOKUP(EY84,[1]Settings!$B$6:$D$45,IF(FD$4="Y",2,3),FALSE)+EZ84*IF(FD$4="Y",[1]Settings!$C$5,[1]Settings!$D$5)),0, VLOOKUP(EY84,[1]Settings!$B$6:$D$45,IF(FD$4="Y",2,3),FALSE)+EZ84*IF(FD$4="Y",[1]Settings!$C$5,[1]Settings!$D$5))</f>
        <v>0</v>
      </c>
      <c r="FB84" s="61">
        <f t="shared" ca="1" si="171"/>
        <v>0</v>
      </c>
      <c r="FC84" s="61">
        <f t="shared" ca="1" si="167"/>
        <v>1.1904761904713013E-5</v>
      </c>
      <c r="FD84" s="62">
        <f t="shared" ca="1" si="192"/>
        <v>77</v>
      </c>
      <c r="FE84" s="63" t="str">
        <f>IF(FG84&gt;0,"+","")</f>
        <v/>
      </c>
      <c r="FF84" s="64">
        <f ca="1">VLOOKUP(OFFSET(FF84,0,-2),[1]Settings!$J$8:$K$27,2)</f>
        <v>0</v>
      </c>
      <c r="FG84" s="29"/>
      <c r="FH84" s="30"/>
      <c r="FI84" s="60">
        <f>IF(ISNA(VLOOKUP(FG84,[1]Settings!$B$6:$D$45,IF(FL$4="Y",2,3),FALSE)+FH84*IF(FL$4="Y",[1]Settings!$C$5,[1]Settings!$D$5)),0, VLOOKUP(FG84,[1]Settings!$B$6:$D$45,IF(FL$4="Y",2,3),FALSE)+FH84*IF(FL$4="Y",[1]Settings!$C$5,[1]Settings!$D$5))</f>
        <v>0</v>
      </c>
      <c r="FJ84" s="61">
        <f t="shared" ca="1" si="117"/>
        <v>0</v>
      </c>
      <c r="FK84" s="61">
        <f t="shared" ref="FK84:FK94" ca="1" si="266">FJ84+OFFSET(FJ84,0,-7)-DV84-ED84</f>
        <v>1.1904761904713013E-5</v>
      </c>
      <c r="FL84" s="62">
        <f t="shared" ca="1" si="193"/>
        <v>77</v>
      </c>
      <c r="FM84" s="66" t="str">
        <f>IF(FO84&gt;0,"+","")</f>
        <v/>
      </c>
      <c r="FN84" s="64">
        <f ca="1">VLOOKUP(OFFSET(FN84,0,-2),[1]Settings!$J$8:$K$27,2)</f>
        <v>0</v>
      </c>
      <c r="FO84" s="29"/>
      <c r="FP84" s="30"/>
      <c r="FQ84" s="60">
        <f>IF(ISNA(VLOOKUP(FO84,[1]Settings!$B$6:$D$45,IF(FT$4="Y",2,3),FALSE)+FP84*IF(FT$4="Y",[1]Settings!$C$5,[1]Settings!$D$5)),0, VLOOKUP(FO84,[1]Settings!$B$6:$D$45,IF(FT$4="Y",2,3),FALSE)+FP84*IF(FT$4="Y",[1]Settings!$C$5,[1]Settings!$D$5))</f>
        <v>0</v>
      </c>
      <c r="FR84" s="61">
        <f t="shared" ca="1" si="236"/>
        <v>0</v>
      </c>
      <c r="FS84" s="61">
        <f t="shared" ca="1" si="263"/>
        <v>1.1904761904713013E-5</v>
      </c>
      <c r="FT84" s="62">
        <f t="shared" ca="1" si="194"/>
        <v>78</v>
      </c>
      <c r="FU84" s="67"/>
      <c r="FV84" s="64"/>
      <c r="FW84" s="29"/>
      <c r="FX84" s="30"/>
      <c r="FY84" s="60">
        <f>IF(ISNA(VLOOKUP(FW84,[1]Settings!$B$6:$D$45,IF(GB$4="Y",2,3),FALSE)+FX84*IF(GB$4="Y",[1]Settings!$C$5,[1]Settings!$D$5)),0, VLOOKUP(FW84,[1]Settings!$B$6:$D$45,IF(GB$4="Y",2,3),FALSE)+FX84*IF(GB$4="Y",[1]Settings!$C$5,[1]Settings!$D$5))</f>
        <v>0</v>
      </c>
      <c r="FZ84" s="61">
        <f t="shared" si="264"/>
        <v>0</v>
      </c>
      <c r="GA84" s="61">
        <f t="shared" ca="1" si="265"/>
        <v>1.1904761904713013E-5</v>
      </c>
      <c r="GB84" s="62">
        <f t="shared" ca="1" si="195"/>
        <v>78</v>
      </c>
      <c r="GC84" s="67"/>
      <c r="GD84" s="64"/>
      <c r="GE84" s="29"/>
      <c r="GF84" s="30"/>
      <c r="GG84" s="60">
        <f>IF(ISNA(VLOOKUP(GE84,[1]Settings!$B$6:$D$45,IF(GJ$4="Y",2,3),FALSE)+GF84*IF(GJ$4="Y",[1]Settings!$C$5,[1]Settings!$D$5)),0, VLOOKUP(GE84,[1]Settings!$B$6:$D$45,IF(GJ$4="Y",2,3),FALSE)+GF84*IF(GJ$4="Y",[1]Settings!$C$5,[1]Settings!$D$5))</f>
        <v>0</v>
      </c>
      <c r="GH84" s="61">
        <f t="shared" si="260"/>
        <v>0</v>
      </c>
      <c r="GI84" s="61">
        <f t="shared" ca="1" si="261"/>
        <v>1.1904761904713013E-5</v>
      </c>
      <c r="GJ84" s="62">
        <f t="shared" ca="1" si="196"/>
        <v>78</v>
      </c>
      <c r="GK84" s="67"/>
      <c r="GL84" s="64"/>
      <c r="GM84" s="29"/>
      <c r="GN84" s="30"/>
      <c r="GO84" s="60">
        <f>IF(ISNA(VLOOKUP(GM84,[1]Settings!$B$6:$D$45,IF(GR$4="Y",2,3),FALSE)+GN84*IF(GR$4="Y",[1]Settings!$C$5,[1]Settings!$D$5)),0, VLOOKUP(GM84,[1]Settings!$B$6:$D$45,IF(GR$4="Y",2,3),FALSE)+GN84*IF(GR$4="Y",[1]Settings!$C$5,[1]Settings!$D$5))</f>
        <v>0</v>
      </c>
      <c r="GP84" s="61">
        <f t="shared" si="123"/>
        <v>0</v>
      </c>
      <c r="GQ84" s="61">
        <f t="shared" ca="1" si="255"/>
        <v>1.1904761904713013E-5</v>
      </c>
      <c r="GR84" s="62">
        <f t="shared" ca="1" si="197"/>
        <v>78</v>
      </c>
      <c r="GS84" s="67"/>
      <c r="GT84" s="64"/>
      <c r="GU84" s="29"/>
      <c r="GV84" s="30"/>
      <c r="GW84" s="60">
        <f>IF(ISNA(VLOOKUP(GU84,[1]Settings!$B$6:$D$45,IF(GZ$4="Y",2,3),FALSE)+GV84*IF(GZ$4="Y",[1]Settings!$C$5,[1]Settings!$D$5)),0, VLOOKUP(GU84,[1]Settings!$B$6:$D$45,IF(GZ$4="Y",2,3),FALSE)+GV84*IF(GZ$4="Y",[1]Settings!$C$5,[1]Settings!$D$5))</f>
        <v>0</v>
      </c>
      <c r="GX84" s="61">
        <f t="shared" si="132"/>
        <v>0</v>
      </c>
      <c r="GY84" s="61">
        <f t="shared" ca="1" si="256"/>
        <v>1.1904761904713013E-5</v>
      </c>
      <c r="GZ84" s="65">
        <f t="shared" ca="1" si="198"/>
        <v>79</v>
      </c>
      <c r="HA84" s="66"/>
      <c r="HB84" s="64"/>
      <c r="HC84" s="29"/>
      <c r="HD84" s="30"/>
      <c r="HE84" s="60">
        <f>IF(ISNA(VLOOKUP(HC84,[1]Settings!$B$6:$D$45,IF(HH$4="Y",2,3),FALSE)+HD84*IF(HH$4="Y",[1]Settings!$C$5,[1]Settings!$D$5)),0, VLOOKUP(HC84,[1]Settings!$B$6:$D$45,IF(HH$4="Y",2,3),FALSE)+HD84*IF(HH$4="Y",[1]Settings!$C$5,[1]Settings!$D$5))</f>
        <v>0</v>
      </c>
      <c r="HF84" s="61">
        <f t="shared" si="237"/>
        <v>0</v>
      </c>
      <c r="HG84" s="61">
        <f t="shared" ca="1" si="238"/>
        <v>1.1904761904713013E-5</v>
      </c>
      <c r="HH84" s="62">
        <f t="shared" ca="1" si="199"/>
        <v>79</v>
      </c>
      <c r="HI84" s="67"/>
      <c r="HJ84" s="64"/>
      <c r="HK84" s="29"/>
      <c r="HL84" s="30"/>
      <c r="HM84" s="60">
        <f>IF(ISNA(VLOOKUP(HK84,[1]Settings!$B$6:$D$45,IF(HP$4="Y",2,3),FALSE)+HL84*IF(HP$4="Y",[1]Settings!$C$5,[1]Settings!$D$5)),0, VLOOKUP(HK84,[1]Settings!$B$6:$D$45,IF(HP$4="Y",2,3),FALSE)+HL84*IF(HP$4="Y",[1]Settings!$C$5,[1]Settings!$D$5))</f>
        <v>0</v>
      </c>
      <c r="HN84" s="61">
        <f t="shared" si="73"/>
        <v>0</v>
      </c>
      <c r="HO84" s="61">
        <f t="shared" ca="1" si="102"/>
        <v>1.1904761904713013E-5</v>
      </c>
      <c r="HP84" s="62">
        <f t="shared" ca="1" si="200"/>
        <v>79</v>
      </c>
      <c r="HQ84" s="67"/>
      <c r="HR84" s="64"/>
      <c r="HS84" s="29"/>
      <c r="HT84" s="30"/>
      <c r="HU84" s="60">
        <f>IF(ISNA(VLOOKUP(HS84,[1]Settings!$B$6:$D$45,IF(HX$4="Y",2,3),FALSE)+HT84*IF(HX$4="Y",[1]Settings!$C$5,[1]Settings!$D$5)),0, VLOOKUP(HS84,[1]Settings!$B$6:$D$45,IF(HX$4="Y",2,3),FALSE)+HT84*IF(HX$4="Y",[1]Settings!$C$5,[1]Settings!$D$5))</f>
        <v>0</v>
      </c>
      <c r="HV84" s="61">
        <f t="shared" si="239"/>
        <v>0</v>
      </c>
      <c r="HW84" s="61">
        <f t="shared" ca="1" si="103"/>
        <v>1.1904761904713013E-5</v>
      </c>
      <c r="HX84" s="62">
        <f t="shared" ref="HX84:HX95" ca="1" si="267">RANK(HW84,HW$11:HW$114)</f>
        <v>79</v>
      </c>
      <c r="HY84" s="67"/>
      <c r="HZ84" s="64"/>
      <c r="IA84" s="29"/>
      <c r="IB84" s="30"/>
      <c r="IC84" s="60">
        <f>IF(ISNA(VLOOKUP(IA84,[1]Settings!$B$6:$D$45,IF(IF$4="Y",2,3),FALSE)+IB84*IF(IF$4="Y",[1]Settings!$C$5,[1]Settings!$D$5)),0, VLOOKUP(IA84,[1]Settings!$B$6:$D$45,IF(IF$4="Y",2,3),FALSE)+IB84*IF(IF$4="Y",[1]Settings!$C$5,[1]Settings!$D$5))</f>
        <v>0</v>
      </c>
      <c r="ID84" s="61">
        <f t="shared" si="128"/>
        <v>0</v>
      </c>
      <c r="IE84" s="61">
        <f t="shared" ca="1" si="104"/>
        <v>1.1904761904713013E-5</v>
      </c>
      <c r="IF84" s="62">
        <f t="shared" ref="IF84:IF95" ca="1" si="268">RANK(IE84,IE$11:IE$114)</f>
        <v>78</v>
      </c>
      <c r="IG84" s="66"/>
      <c r="IH84" s="64"/>
      <c r="II84" s="29"/>
      <c r="IJ84" s="30"/>
      <c r="IK84" s="60">
        <f>IF(ISNA(VLOOKUP(II84,[1]Settings!$B$6:$D$45,IF(IN$4="Y",2,3),FALSE)+IJ84*IF(IN$4="Y",[1]Settings!$C$5,[1]Settings!$D$5)),0, VLOOKUP(II84,[1]Settings!$B$6:$D$45,IF(IN$4="Y",2,3),FALSE)+IJ84*IF(IN$4="Y",[1]Settings!$C$5,[1]Settings!$D$5))</f>
        <v>0</v>
      </c>
      <c r="IL84" s="61">
        <f t="shared" si="125"/>
        <v>0</v>
      </c>
      <c r="IM84" s="61">
        <f t="shared" ca="1" si="262"/>
        <v>1.1904761904713013E-5</v>
      </c>
      <c r="IN84" s="62">
        <f t="shared" ca="1" si="257"/>
        <v>78</v>
      </c>
      <c r="IO84" s="67"/>
      <c r="IP84" s="64"/>
      <c r="IQ84" s="29"/>
      <c r="IR84" s="30"/>
      <c r="IS84" s="60">
        <f>IF(ISNA(VLOOKUP(IQ84,[1]Settings!$B$6:$D$45,IF(IV$4="Y",2,3),FALSE)+IR84*IF(IV$4="Y",[1]Settings!$C$5,[1]Settings!$D$5)),0, VLOOKUP(IQ84,[1]Settings!$B$6:$D$45,IF(IV$4="Y",2,3),FALSE)+IR84*IF(IV$4="Y",[1]Settings!$C$5,[1]Settings!$D$5))</f>
        <v>0</v>
      </c>
      <c r="IT84" s="61">
        <f t="shared" si="204"/>
        <v>0</v>
      </c>
      <c r="IU84" s="61">
        <f t="shared" ca="1" si="106"/>
        <v>1.1904761904713013E-5</v>
      </c>
      <c r="IV84" s="62">
        <f t="shared" ca="1" si="242"/>
        <v>79</v>
      </c>
      <c r="IW84" s="67"/>
      <c r="IX84" s="64"/>
      <c r="IY84" s="29"/>
      <c r="IZ84" s="30"/>
      <c r="JA84" s="60">
        <f>IF(ISNA(VLOOKUP(IY84,[1]Settings!$B$6:$D$45,IF(JD$4="Y",2,3),FALSE)+IZ84*IF(JD$4="Y",[1]Settings!$C$5,[1]Settings!$D$5)),0, VLOOKUP(IY84,[1]Settings!$B$6:$D$45,IF(JD$4="Y",2,3),FALSE)+IZ84*IF(JD$4="Y",[1]Settings!$C$5,[1]Settings!$D$5))</f>
        <v>0</v>
      </c>
      <c r="JB84" s="61">
        <f t="shared" si="258"/>
        <v>0</v>
      </c>
      <c r="JC84" s="61">
        <f t="shared" ca="1" si="107"/>
        <v>1.1904761904713013E-5</v>
      </c>
      <c r="JD84" s="62">
        <f t="shared" ref="JD84:JD86" ca="1" si="269">RANK(JC84,JC$11:JC$114)</f>
        <v>79</v>
      </c>
      <c r="JE84" s="67"/>
      <c r="JF84" s="64"/>
      <c r="JG84" s="29"/>
      <c r="JH84" s="30"/>
      <c r="JI84" s="60">
        <f>IF(ISNA(VLOOKUP(JG84,[1]Settings!$B$6:$D$45,IF(JL$4="Y",2,3),FALSE)+JH84*IF(JL$4="Y",[1]Settings!$C$5,[1]Settings!$D$5)),0, VLOOKUP(JG84,[1]Settings!$B$6:$D$45,IF(JL$4="Y",2,3),FALSE)+JH84*IF(JL$4="Y",[1]Settings!$C$5,[1]Settings!$D$5))</f>
        <v>0</v>
      </c>
      <c r="JJ84" s="61">
        <f t="shared" si="259"/>
        <v>0</v>
      </c>
      <c r="JK84" s="61">
        <f t="shared" ca="1" si="108"/>
        <v>1.1904761904713013E-5</v>
      </c>
      <c r="JL84" s="62">
        <f t="shared" ref="JL84:JL86" ca="1" si="270">RANK(JK84,JK$11:JK$114)</f>
        <v>79</v>
      </c>
    </row>
    <row r="85" spans="1:272">
      <c r="A85" s="59" t="s">
        <v>164</v>
      </c>
      <c r="B85" s="59"/>
      <c r="D85" s="30"/>
      <c r="E85" s="60">
        <f>IF(ISNA(VLOOKUP(C85,[1]Settings!$B$6:$D$45,IF(H$4="Y",2,3),FALSE)+D85*IF(H$4="Y",[1]Settings!$C$5,[1]Settings!$D$5)),0, VLOOKUP(C85,[1]Settings!$B$6:$D$45,IF(H$4="Y",2,3),FALSE)+D85*IF(H$4="Y",[1]Settings!$C$5,[1]Settings!$D$5))</f>
        <v>0</v>
      </c>
      <c r="F85" s="61">
        <f t="shared" si="207"/>
        <v>0</v>
      </c>
      <c r="G85" s="61">
        <f t="shared" si="208"/>
        <v>1.1764705882352942E-5</v>
      </c>
      <c r="H85" s="62">
        <f t="shared" si="173"/>
        <v>78</v>
      </c>
      <c r="I85" s="63" t="str">
        <f t="shared" si="243"/>
        <v/>
      </c>
      <c r="J85" s="64">
        <f ca="1">VLOOKUP(OFFSET(J85,0,-2),[1]Settings!$F$8:$G$27,2)</f>
        <v>0</v>
      </c>
      <c r="L85" s="30"/>
      <c r="M85" s="60">
        <f>IF(ISNA(VLOOKUP(K85,[1]Settings!$B$6:$D$45,IF(P$4="Y",2,3),FALSE)+L85*IF(P$4="Y",[1]Settings!$C$5,[1]Settings!$D$5)),0, VLOOKUP(K85,[1]Settings!$B$6:$D$45,IF(P$4="Y",2,3),FALSE)+L85*IF(P$4="Y",[1]Settings!$C$5,[1]Settings!$D$5))</f>
        <v>0</v>
      </c>
      <c r="N85" s="61">
        <f t="shared" si="209"/>
        <v>0</v>
      </c>
      <c r="O85" s="61">
        <f t="shared" ca="1" si="210"/>
        <v>1.1764705882352942E-5</v>
      </c>
      <c r="P85" s="62">
        <f t="shared" ca="1" si="174"/>
        <v>78</v>
      </c>
      <c r="Q85" s="63" t="str">
        <f t="shared" si="244"/>
        <v/>
      </c>
      <c r="R85" s="64">
        <f ca="1">VLOOKUP(OFFSET(R85,0,-2),[1]Settings!$F$8:$G$27,2)</f>
        <v>0</v>
      </c>
      <c r="T85" s="30"/>
      <c r="U85" s="60">
        <f>IF(ISNA(VLOOKUP(S85,[1]Settings!$B$6:$D$45,IF(X$4="Y",2,3),FALSE)+T85*IF(X$4="Y",[1]Settings!$C$5,[1]Settings!$D$5)),0, VLOOKUP(S85,[1]Settings!$B$6:$D$45,IF(X$4="Y",2,3),FALSE)+T85*IF(X$4="Y",[1]Settings!$C$5,[1]Settings!$D$5))</f>
        <v>0</v>
      </c>
      <c r="V85" s="61">
        <f t="shared" si="211"/>
        <v>0</v>
      </c>
      <c r="W85" s="61">
        <f t="shared" ca="1" si="212"/>
        <v>1.1764705882352942E-5</v>
      </c>
      <c r="X85" s="62">
        <f t="shared" ca="1" si="175"/>
        <v>78</v>
      </c>
      <c r="Y85" s="63" t="str">
        <f t="shared" si="245"/>
        <v/>
      </c>
      <c r="Z85" s="64">
        <f ca="1">VLOOKUP(OFFSET(Z85,0,-2),[1]Settings!$F$8:$G$27,2)</f>
        <v>0</v>
      </c>
      <c r="AB85" s="30"/>
      <c r="AC85" s="60">
        <f>IF(ISNA(VLOOKUP(AA85,[1]Settings!$B$6:$D$45,IF(AF$4="Y",2,3),FALSE)+AB85*IF(AF$4="Y",[1]Settings!$C$5,[1]Settings!$D$5)),0, VLOOKUP(AA85,[1]Settings!$B$6:$D$45,IF(AF$4="Y",2,3),FALSE)+AB85*IF(AF$4="Y",[1]Settings!$C$5,[1]Settings!$D$5))</f>
        <v>0</v>
      </c>
      <c r="AD85" s="61">
        <f t="shared" si="213"/>
        <v>0</v>
      </c>
      <c r="AE85" s="61">
        <f t="shared" ca="1" si="214"/>
        <v>1.1764705882352942E-5</v>
      </c>
      <c r="AF85" s="62">
        <f t="shared" ca="1" si="176"/>
        <v>78</v>
      </c>
      <c r="AG85" s="63" t="str">
        <f t="shared" si="246"/>
        <v/>
      </c>
      <c r="AH85" s="64">
        <f ca="1">VLOOKUP(OFFSET(AH85,0,-2),[1]Settings!$F$8:$G$27,2)</f>
        <v>0</v>
      </c>
      <c r="AJ85" s="30"/>
      <c r="AK85" s="60">
        <f>IF(ISNA(VLOOKUP(AI85,[1]Settings!$B$6:$D$45,IF(AN$4="Y",2,3),FALSE)+AJ85*IF(AN$4="Y",[1]Settings!$C$5,[1]Settings!$D$5)),0, VLOOKUP(AI85,[1]Settings!$B$6:$D$45,IF(AN$4="Y",2,3),FALSE)+AJ85*IF(AN$4="Y",[1]Settings!$C$5,[1]Settings!$D$5))</f>
        <v>0</v>
      </c>
      <c r="AL85" s="61">
        <f t="shared" si="215"/>
        <v>0</v>
      </c>
      <c r="AM85" s="61">
        <f t="shared" ca="1" si="216"/>
        <v>1.1764705882352942E-5</v>
      </c>
      <c r="AN85" s="62">
        <f t="shared" ca="1" si="177"/>
        <v>78</v>
      </c>
      <c r="AO85" s="63" t="str">
        <f t="shared" si="247"/>
        <v/>
      </c>
      <c r="AP85" s="64">
        <f ca="1">VLOOKUP(OFFSET(AP85,0,-2),[1]Settings!$F$8:$G$27,2)</f>
        <v>0</v>
      </c>
      <c r="AR85" s="30"/>
      <c r="AS85" s="60">
        <f>IF(ISNA(VLOOKUP(AQ85,[1]Settings!$B$6:$D$45,IF(AV$4="Y",2,3),FALSE)+AR85*IF(AV$4="Y",[1]Settings!$C$5,[1]Settings!$D$5)),0, VLOOKUP(AQ85,[1]Settings!$B$6:$D$45,IF(AV$4="Y",2,3),FALSE)+AR85*IF(AV$4="Y",[1]Settings!$C$5,[1]Settings!$D$5))</f>
        <v>0</v>
      </c>
      <c r="AT85" s="61">
        <f t="shared" si="217"/>
        <v>0</v>
      </c>
      <c r="AU85" s="61">
        <f t="shared" ca="1" si="218"/>
        <v>1.1764705882352942E-5</v>
      </c>
      <c r="AV85" s="62">
        <f t="shared" ca="1" si="178"/>
        <v>78</v>
      </c>
      <c r="AW85" s="63" t="str">
        <f t="shared" si="248"/>
        <v/>
      </c>
      <c r="AX85" s="64">
        <f ca="1">VLOOKUP(OFFSET(AX85,0,-2),[1]Settings!$F$8:$G$27,2)</f>
        <v>0</v>
      </c>
      <c r="AZ85" s="30"/>
      <c r="BA85" s="60">
        <f>IF(ISNA(VLOOKUP(AY85,[1]Settings!$B$6:$D$45,IF(BD$4="Y",2,3),FALSE)+AZ85*IF(BD$4="Y",[1]Settings!$C$5,[1]Settings!$D$5)),0, VLOOKUP(AY85,[1]Settings!$B$6:$D$45,IF(BD$4="Y",2,3),FALSE)+AZ85*IF(BD$4="Y",[1]Settings!$C$5,[1]Settings!$D$5))</f>
        <v>0</v>
      </c>
      <c r="BB85" s="61">
        <f t="shared" si="219"/>
        <v>0</v>
      </c>
      <c r="BC85" s="61">
        <f t="shared" ca="1" si="220"/>
        <v>1.1764705882352942E-5</v>
      </c>
      <c r="BD85" s="62">
        <f t="shared" ca="1" si="179"/>
        <v>78</v>
      </c>
      <c r="BE85" s="63" t="str">
        <f t="shared" si="249"/>
        <v/>
      </c>
      <c r="BF85" s="64">
        <f ca="1">VLOOKUP(OFFSET(BF85,0,-2),[1]Settings!$F$8:$G$27,2)</f>
        <v>0</v>
      </c>
      <c r="BH85" s="30"/>
      <c r="BI85" s="60">
        <f>IF(ISNA(VLOOKUP(BG85,[1]Settings!$B$6:$D$45,IF(BL$4="Y",2,3),FALSE)+BH85*IF(BL$4="Y",[1]Settings!$C$5,[1]Settings!$D$5)),0, VLOOKUP(BG85,[1]Settings!$B$6:$D$45,IF(BL$4="Y",2,3),FALSE)+BH85*IF(BL$4="Y",[1]Settings!$C$5,[1]Settings!$D$5))</f>
        <v>0</v>
      </c>
      <c r="BJ85" s="61">
        <f t="shared" si="221"/>
        <v>0</v>
      </c>
      <c r="BK85" s="61">
        <f t="shared" ca="1" si="222"/>
        <v>1.1764705882352942E-5</v>
      </c>
      <c r="BL85" s="62">
        <f t="shared" ca="1" si="180"/>
        <v>78</v>
      </c>
      <c r="BM85" s="63" t="str">
        <f t="shared" si="250"/>
        <v/>
      </c>
      <c r="BN85" s="64">
        <f ca="1">VLOOKUP(OFFSET(BN85,0,-2),[1]Settings!$F$8:$G$27,2)</f>
        <v>0</v>
      </c>
      <c r="BP85" s="30"/>
      <c r="BQ85" s="60">
        <f>IF(ISNA(VLOOKUP(BO85,[1]Settings!$B$6:$D$45,IF(BT$4="Y",2,3),FALSE)+BP85*IF(BT$4="Y",[1]Settings!$C$5,[1]Settings!$D$5)),0, VLOOKUP(BO85,[1]Settings!$B$6:$D$45,IF(BT$4="Y",2,3),FALSE)+BP85*IF(BT$4="Y",[1]Settings!$C$5,[1]Settings!$D$5))</f>
        <v>0</v>
      </c>
      <c r="BR85" s="61">
        <f t="shared" si="223"/>
        <v>0</v>
      </c>
      <c r="BS85" s="61">
        <f t="shared" ca="1" si="224"/>
        <v>1.1764705882352942E-5</v>
      </c>
      <c r="BT85" s="62">
        <f t="shared" ca="1" si="181"/>
        <v>78</v>
      </c>
      <c r="BU85" s="63" t="str">
        <f t="shared" si="251"/>
        <v/>
      </c>
      <c r="BV85" s="64">
        <f ca="1">VLOOKUP(OFFSET(BV85,0,-2),[1]Settings!$F$8:$G$27,2)</f>
        <v>0</v>
      </c>
      <c r="BX85" s="30"/>
      <c r="BY85" s="60">
        <f>IF(ISNA(VLOOKUP(BW85,[1]Settings!$B$6:$D$45,IF(CB$4="Y",2,3),FALSE)+BX85*IF(CB$4="Y",[1]Settings!$C$5,[1]Settings!$D$5)),0, VLOOKUP(BW85,[1]Settings!$B$6:$D$45,IF(CB$4="Y",2,3),FALSE)+BX85*IF(CB$4="Y",[1]Settings!$C$5,[1]Settings!$D$5))</f>
        <v>0</v>
      </c>
      <c r="BZ85" s="61">
        <f t="shared" si="225"/>
        <v>0</v>
      </c>
      <c r="CA85" s="61">
        <f t="shared" ca="1" si="226"/>
        <v>1.1764705882352942E-5</v>
      </c>
      <c r="CB85" s="62">
        <f t="shared" ca="1" si="182"/>
        <v>78</v>
      </c>
      <c r="CC85" s="63" t="str">
        <f t="shared" si="252"/>
        <v>+</v>
      </c>
      <c r="CD85" s="64">
        <f ca="1">VLOOKUP(OFFSET(CD85,0,-2),[1]Settings!$F$8:$G$27,2)</f>
        <v>0</v>
      </c>
      <c r="CE85" s="29">
        <v>13</v>
      </c>
      <c r="CF85" s="30"/>
      <c r="CG85" s="60">
        <f>IF(ISNA(VLOOKUP(CE85,[1]Settings!$B$6:$D$45,IF(CJ$4="Y",2,3),FALSE)+CF85*IF(CJ$4="Y",[1]Settings!$C$5,[1]Settings!$D$5)),0, VLOOKUP(CE85,[1]Settings!$B$6:$D$45,IF(CJ$4="Y",2,3),FALSE)+CF85*IF(CJ$4="Y",[1]Settings!$C$5,[1]Settings!$D$5))</f>
        <v>8</v>
      </c>
      <c r="CH85" s="61">
        <f t="shared" si="227"/>
        <v>4.16</v>
      </c>
      <c r="CI85" s="61">
        <f t="shared" ca="1" si="228"/>
        <v>4.1600117647058825</v>
      </c>
      <c r="CJ85" s="65">
        <f t="shared" ca="1" si="183"/>
        <v>27</v>
      </c>
      <c r="CK85" s="66" t="str">
        <f t="shared" si="172"/>
        <v/>
      </c>
      <c r="CL85" s="64">
        <f ca="1">VLOOKUP(OFFSET(CL85,0,-2),[1]Settings!$J$8:$K$27,2)</f>
        <v>0</v>
      </c>
      <c r="CN85" s="30"/>
      <c r="CO85" s="60">
        <f>IF(ISNA(VLOOKUP(CM85,[1]Settings!$B$6:$D$45,IF(CR$4="Y",2,3),FALSE)+CN85*IF(CR$4="Y",[1]Settings!$C$5,[1]Settings!$D$5)),0, VLOOKUP(CM85,[1]Settings!$B$6:$D$45,IF(CR$4="Y",2,3),FALSE)+CN85*IF(CR$4="Y",[1]Settings!$C$5,[1]Settings!$D$5))</f>
        <v>0</v>
      </c>
      <c r="CP85" s="61">
        <f t="shared" ca="1" si="229"/>
        <v>0</v>
      </c>
      <c r="CQ85" s="61">
        <f t="shared" ca="1" si="230"/>
        <v>4.1600117647058825</v>
      </c>
      <c r="CR85" s="65">
        <f t="shared" ca="1" si="184"/>
        <v>27</v>
      </c>
      <c r="CS85" s="63" t="str">
        <f t="shared" si="253"/>
        <v/>
      </c>
      <c r="CT85" s="64">
        <f ca="1">VLOOKUP(OFFSET(CT85,0,-2),[1]Settings!$J$8:$K$27,2)</f>
        <v>0</v>
      </c>
      <c r="CU85" s="29"/>
      <c r="CV85" s="30"/>
      <c r="CW85" s="60">
        <f>IF(ISNA(VLOOKUP(CU85,[1]Settings!$B$6:$D$45,IF(CZ$4="Y",2,3),FALSE)+CV85*IF(CZ$4="Y",[1]Settings!$C$5,[1]Settings!$D$5)),0, VLOOKUP(CU85,[1]Settings!$B$6:$D$45,IF(CZ$4="Y",2,3),FALSE)+CV85*IF(CZ$4="Y",[1]Settings!$C$5,[1]Settings!$D$5))</f>
        <v>0</v>
      </c>
      <c r="CX85" s="61">
        <f t="shared" ca="1" si="231"/>
        <v>0</v>
      </c>
      <c r="CY85" s="61">
        <f t="shared" ca="1" si="232"/>
        <v>4.1600117647058825</v>
      </c>
      <c r="CZ85" s="62">
        <f t="shared" ca="1" si="185"/>
        <v>30</v>
      </c>
      <c r="DA85" s="63" t="str">
        <f t="shared" si="254"/>
        <v/>
      </c>
      <c r="DB85" s="64">
        <f ca="1">VLOOKUP(OFFSET(DB85,0,-2),[1]Settings!$J$8:$K$27,2)</f>
        <v>0</v>
      </c>
      <c r="DC85" s="29"/>
      <c r="DD85" s="30"/>
      <c r="DE85" s="60">
        <f>IF(ISNA(VLOOKUP(DC85,[1]Settings!$B$6:$D$45,IF(DH$4="Y",2,3),FALSE)+DD85*IF(DH$4="Y",[1]Settings!$C$5,[1]Settings!$D$5)),0, VLOOKUP(DC85,[1]Settings!$B$6:$D$45,IF(DH$4="Y",2,3),FALSE)+DD85*IF(DH$4="Y",[1]Settings!$C$5,[1]Settings!$D$5))</f>
        <v>0</v>
      </c>
      <c r="DF85" s="61">
        <f t="shared" ca="1" si="49"/>
        <v>0</v>
      </c>
      <c r="DG85" s="61">
        <f t="shared" ca="1" si="233"/>
        <v>4.1600117647058825</v>
      </c>
      <c r="DH85" s="62">
        <f t="shared" ca="1" si="186"/>
        <v>32</v>
      </c>
      <c r="DI85" s="63" t="str">
        <f>IF(DK85&gt;0,"+","")</f>
        <v/>
      </c>
      <c r="DJ85" s="64">
        <f ca="1">VLOOKUP(OFFSET(DJ85,0,-2),[1]Settings!$J$8:$K$27,2)</f>
        <v>0</v>
      </c>
      <c r="DK85" s="29"/>
      <c r="DL85" s="30"/>
      <c r="DM85" s="60">
        <f>IF(ISNA(VLOOKUP(DK85,[1]Settings!$B$6:$D$45,IF(DP$4="Y",2,3),FALSE)+DL85*IF(DP$4="Y",[1]Settings!$C$5,[1]Settings!$D$5)),0, VLOOKUP(DK85,[1]Settings!$B$6:$D$45,IF(DP$4="Y",2,3),FALSE)+DL85*IF(DP$4="Y",[1]Settings!$C$5,[1]Settings!$D$5))</f>
        <v>0</v>
      </c>
      <c r="DN85" s="61">
        <f t="shared" ca="1" si="52"/>
        <v>0</v>
      </c>
      <c r="DO85" s="61">
        <f t="shared" ca="1" si="234"/>
        <v>4.1600117647058825</v>
      </c>
      <c r="DP85" s="62">
        <f t="shared" ca="1" si="187"/>
        <v>34</v>
      </c>
      <c r="DQ85" s="63" t="str">
        <f>IF(DS85&gt;0,"+","")</f>
        <v/>
      </c>
      <c r="DR85" s="64">
        <f ca="1">VLOOKUP(OFFSET(DR85,0,-2),[1]Settings!$J$8:$K$27,2)</f>
        <v>0</v>
      </c>
      <c r="DS85" s="29"/>
      <c r="DT85" s="30"/>
      <c r="DU85" s="60">
        <f>IF(ISNA(VLOOKUP(DS85,[1]Settings!$B$6:$D$45,IF(DX$4="Y",2,3),FALSE)+DT85*IF(DX$4="Y",[1]Settings!$C$5,[1]Settings!$D$5)),0, VLOOKUP(DS85,[1]Settings!$B$6:$D$45,IF(DX$4="Y",2,3),FALSE)+DT85*IF(DX$4="Y",[1]Settings!$C$5,[1]Settings!$D$5))</f>
        <v>0</v>
      </c>
      <c r="DV85" s="61">
        <f t="shared" ca="1" si="55"/>
        <v>0</v>
      </c>
      <c r="DW85" s="61">
        <f t="shared" ca="1" si="87"/>
        <v>4.1600117647058825</v>
      </c>
      <c r="DX85" s="62">
        <f t="shared" ca="1" si="188"/>
        <v>34</v>
      </c>
      <c r="DY85" s="63" t="str">
        <f>IF(EA85&gt;0,"+","")</f>
        <v/>
      </c>
      <c r="DZ85" s="64">
        <f ca="1">VLOOKUP(OFFSET(DZ85,0,-2),[1]Settings!$J$8:$K$27,2)</f>
        <v>0</v>
      </c>
      <c r="EA85" s="29"/>
      <c r="EB85" s="30"/>
      <c r="EC85" s="60">
        <f>IF(ISNA(VLOOKUP(EA85,[1]Settings!$B$6:$D$45,IF(EF$4="Y",2,3),FALSE)+EB85*IF(EF$4="Y",[1]Settings!$C$5,[1]Settings!$D$5)),0, VLOOKUP(EA85,[1]Settings!$B$6:$D$45,IF(EF$4="Y",2,3),FALSE)+EB85*IF(EF$4="Y",[1]Settings!$C$5,[1]Settings!$D$5))</f>
        <v>0</v>
      </c>
      <c r="ED85" s="61">
        <f t="shared" ca="1" si="88"/>
        <v>0</v>
      </c>
      <c r="EE85" s="61">
        <f t="shared" ca="1" si="235"/>
        <v>1.1764705882377768E-5</v>
      </c>
      <c r="EF85" s="65">
        <f t="shared" ca="1" si="189"/>
        <v>78</v>
      </c>
      <c r="EG85" s="66" t="str">
        <f>IF(EI85&gt;0,"+","")</f>
        <v/>
      </c>
      <c r="EH85" s="64">
        <f ca="1">VLOOKUP(OFFSET(EH85,0,-2),[1]Settings!$J$8:$K$27,2)</f>
        <v>0</v>
      </c>
      <c r="EI85" s="29"/>
      <c r="EJ85" s="30"/>
      <c r="EK85" s="60">
        <f>IF(ISNA(VLOOKUP(EI85,[1]Settings!$B$6:$D$45,IF(EN$4="Y",2,3),FALSE)+EJ85*IF(EN$4="Y",[1]Settings!$C$5,[1]Settings!$D$5)),0, VLOOKUP(EI85,[1]Settings!$B$6:$D$45,IF(EN$4="Y",2,3),FALSE)+EJ85*IF(EN$4="Y",[1]Settings!$C$5,[1]Settings!$D$5))</f>
        <v>0</v>
      </c>
      <c r="EL85" s="61">
        <f t="shared" ca="1" si="89"/>
        <v>0</v>
      </c>
      <c r="EM85" s="61">
        <f t="shared" ca="1" si="115"/>
        <v>1.1764705882377768E-5</v>
      </c>
      <c r="EN85" s="65">
        <f t="shared" ca="1" si="190"/>
        <v>78</v>
      </c>
      <c r="EO85" s="63" t="str">
        <f>IF(EQ85&gt;0,"+","")</f>
        <v/>
      </c>
      <c r="EP85" s="64">
        <f ca="1">VLOOKUP(OFFSET(EP85,0,-2),[1]Settings!$J$8:$K$27,2)</f>
        <v>0</v>
      </c>
      <c r="EQ85" s="29"/>
      <c r="ER85" s="30"/>
      <c r="ES85" s="60">
        <f>IF(ISNA(VLOOKUP(EQ85,[1]Settings!$B$6:$D$45,IF(EV$4="Y",2,3),FALSE)+ER85*IF(EV$4="Y",[1]Settings!$C$5,[1]Settings!$D$5)),0, VLOOKUP(EQ85,[1]Settings!$B$6:$D$45,IF(EV$4="Y",2,3),FALSE)+ER85*IF(EV$4="Y",[1]Settings!$C$5,[1]Settings!$D$5))</f>
        <v>0</v>
      </c>
      <c r="ET85" s="61">
        <f t="shared" ca="1" si="170"/>
        <v>0</v>
      </c>
      <c r="EU85" s="61">
        <f t="shared" ref="EU85:EU94" ca="1" si="271">ET85+OFFSET(ET85,0,-7)-DF85</f>
        <v>1.1764705882377768E-5</v>
      </c>
      <c r="EV85" s="62">
        <f t="shared" ca="1" si="191"/>
        <v>78</v>
      </c>
      <c r="EW85" s="63" t="str">
        <f>IF(EY85&gt;0,"+","")</f>
        <v/>
      </c>
      <c r="EX85" s="64">
        <f ca="1">VLOOKUP(OFFSET(EX85,0,-2),[1]Settings!$J$8:$K$27,2)</f>
        <v>0</v>
      </c>
      <c r="EY85" s="29"/>
      <c r="EZ85" s="30"/>
      <c r="FA85" s="60">
        <f>IF(ISNA(VLOOKUP(EY85,[1]Settings!$B$6:$D$45,IF(FD$4="Y",2,3),FALSE)+EZ85*IF(FD$4="Y",[1]Settings!$C$5,[1]Settings!$D$5)),0, VLOOKUP(EY85,[1]Settings!$B$6:$D$45,IF(FD$4="Y",2,3),FALSE)+EZ85*IF(FD$4="Y",[1]Settings!$C$5,[1]Settings!$D$5))</f>
        <v>0</v>
      </c>
      <c r="FB85" s="61">
        <f t="shared" ca="1" si="171"/>
        <v>0</v>
      </c>
      <c r="FC85" s="61">
        <f t="shared" ca="1" si="167"/>
        <v>1.1764705882377768E-5</v>
      </c>
      <c r="FD85" s="62">
        <f t="shared" ca="1" si="192"/>
        <v>78</v>
      </c>
      <c r="FE85" s="63" t="str">
        <f>IF(FG85&gt;0,"+","")</f>
        <v/>
      </c>
      <c r="FF85" s="64">
        <f ca="1">VLOOKUP(OFFSET(FF85,0,-2),[1]Settings!$J$8:$K$27,2)</f>
        <v>0</v>
      </c>
      <c r="FG85" s="29"/>
      <c r="FH85" s="30"/>
      <c r="FI85" s="60">
        <f>IF(ISNA(VLOOKUP(FG85,[1]Settings!$B$6:$D$45,IF(FL$4="Y",2,3),FALSE)+FH85*IF(FL$4="Y",[1]Settings!$C$5,[1]Settings!$D$5)),0, VLOOKUP(FG85,[1]Settings!$B$6:$D$45,IF(FL$4="Y",2,3),FALSE)+FH85*IF(FL$4="Y",[1]Settings!$C$5,[1]Settings!$D$5))</f>
        <v>0</v>
      </c>
      <c r="FJ85" s="61">
        <f t="shared" ref="FJ85:FJ94" ca="1" si="272">FI85*FL$7</f>
        <v>0</v>
      </c>
      <c r="FK85" s="61">
        <f t="shared" ca="1" si="266"/>
        <v>1.1764705882377768E-5</v>
      </c>
      <c r="FL85" s="62">
        <f t="shared" ca="1" si="193"/>
        <v>78</v>
      </c>
      <c r="FM85" s="66" t="str">
        <f>IF(FO85&gt;0,"+","")</f>
        <v/>
      </c>
      <c r="FN85" s="64">
        <f ca="1">VLOOKUP(OFFSET(FN85,0,-2),[1]Settings!$J$8:$K$27,2)</f>
        <v>0</v>
      </c>
      <c r="FO85" s="29"/>
      <c r="FP85" s="30"/>
      <c r="FQ85" s="60">
        <f>IF(ISNA(VLOOKUP(FO85,[1]Settings!$B$6:$D$45,IF(FT$4="Y",2,3),FALSE)+FP85*IF(FT$4="Y",[1]Settings!$C$5,[1]Settings!$D$5)),0, VLOOKUP(FO85,[1]Settings!$B$6:$D$45,IF(FT$4="Y",2,3),FALSE)+FP85*IF(FT$4="Y",[1]Settings!$C$5,[1]Settings!$D$5))</f>
        <v>0</v>
      </c>
      <c r="FR85" s="61">
        <f t="shared" ca="1" si="236"/>
        <v>0</v>
      </c>
      <c r="FS85" s="61">
        <f t="shared" ca="1" si="263"/>
        <v>1.1764705882377768E-5</v>
      </c>
      <c r="FT85" s="62">
        <f t="shared" ca="1" si="194"/>
        <v>79</v>
      </c>
      <c r="FU85" s="67"/>
      <c r="FV85" s="64"/>
      <c r="FW85" s="29"/>
      <c r="FX85" s="30"/>
      <c r="FY85" s="60">
        <f>IF(ISNA(VLOOKUP(FW85,[1]Settings!$B$6:$D$45,IF(GB$4="Y",2,3),FALSE)+FX85*IF(GB$4="Y",[1]Settings!$C$5,[1]Settings!$D$5)),0, VLOOKUP(FW85,[1]Settings!$B$6:$D$45,IF(GB$4="Y",2,3),FALSE)+FX85*IF(GB$4="Y",[1]Settings!$C$5,[1]Settings!$D$5))</f>
        <v>0</v>
      </c>
      <c r="FZ85" s="61">
        <f t="shared" si="264"/>
        <v>0</v>
      </c>
      <c r="GA85" s="61">
        <f t="shared" ca="1" si="265"/>
        <v>1.1764705882377768E-5</v>
      </c>
      <c r="GB85" s="62">
        <f t="shared" ca="1" si="195"/>
        <v>79</v>
      </c>
      <c r="GC85" s="67"/>
      <c r="GD85" s="64"/>
      <c r="GE85" s="29"/>
      <c r="GF85" s="30"/>
      <c r="GG85" s="60">
        <f>IF(ISNA(VLOOKUP(GE85,[1]Settings!$B$6:$D$45,IF(GJ$4="Y",2,3),FALSE)+GF85*IF(GJ$4="Y",[1]Settings!$C$5,[1]Settings!$D$5)),0, VLOOKUP(GE85,[1]Settings!$B$6:$D$45,IF(GJ$4="Y",2,3),FALSE)+GF85*IF(GJ$4="Y",[1]Settings!$C$5,[1]Settings!$D$5))</f>
        <v>0</v>
      </c>
      <c r="GH85" s="61">
        <f t="shared" si="260"/>
        <v>0</v>
      </c>
      <c r="GI85" s="61">
        <f t="shared" ca="1" si="261"/>
        <v>1.1764705882377768E-5</v>
      </c>
      <c r="GJ85" s="62">
        <f t="shared" ca="1" si="196"/>
        <v>79</v>
      </c>
      <c r="GK85" s="67"/>
      <c r="GL85" s="64"/>
      <c r="GM85" s="29"/>
      <c r="GN85" s="30"/>
      <c r="GO85" s="60">
        <f>IF(ISNA(VLOOKUP(GM85,[1]Settings!$B$6:$D$45,IF(GR$4="Y",2,3),FALSE)+GN85*IF(GR$4="Y",[1]Settings!$C$5,[1]Settings!$D$5)),0, VLOOKUP(GM85,[1]Settings!$B$6:$D$45,IF(GR$4="Y",2,3),FALSE)+GN85*IF(GR$4="Y",[1]Settings!$C$5,[1]Settings!$D$5))</f>
        <v>0</v>
      </c>
      <c r="GP85" s="61">
        <f t="shared" si="123"/>
        <v>0</v>
      </c>
      <c r="GQ85" s="61">
        <f t="shared" ca="1" si="255"/>
        <v>1.1764705882377768E-5</v>
      </c>
      <c r="GR85" s="62">
        <f t="shared" ca="1" si="197"/>
        <v>79</v>
      </c>
      <c r="GS85" s="67"/>
      <c r="GT85" s="64"/>
      <c r="GU85" s="29"/>
      <c r="GV85" s="30"/>
      <c r="GW85" s="60">
        <f>IF(ISNA(VLOOKUP(GU85,[1]Settings!$B$6:$D$45,IF(GZ$4="Y",2,3),FALSE)+GV85*IF(GZ$4="Y",[1]Settings!$C$5,[1]Settings!$D$5)),0, VLOOKUP(GU85,[1]Settings!$B$6:$D$45,IF(GZ$4="Y",2,3),FALSE)+GV85*IF(GZ$4="Y",[1]Settings!$C$5,[1]Settings!$D$5))</f>
        <v>0</v>
      </c>
      <c r="GX85" s="61">
        <f t="shared" si="132"/>
        <v>0</v>
      </c>
      <c r="GY85" s="61">
        <f t="shared" ca="1" si="256"/>
        <v>1.1764705882377768E-5</v>
      </c>
      <c r="GZ85" s="65">
        <f t="shared" ca="1" si="198"/>
        <v>80</v>
      </c>
      <c r="HA85" s="66"/>
      <c r="HB85" s="64"/>
      <c r="HC85" s="29"/>
      <c r="HD85" s="30"/>
      <c r="HE85" s="60">
        <f>IF(ISNA(VLOOKUP(HC85,[1]Settings!$B$6:$D$45,IF(HH$4="Y",2,3),FALSE)+HD85*IF(HH$4="Y",[1]Settings!$C$5,[1]Settings!$D$5)),0, VLOOKUP(HC85,[1]Settings!$B$6:$D$45,IF(HH$4="Y",2,3),FALSE)+HD85*IF(HH$4="Y",[1]Settings!$C$5,[1]Settings!$D$5))</f>
        <v>0</v>
      </c>
      <c r="HF85" s="61">
        <f t="shared" si="237"/>
        <v>0</v>
      </c>
      <c r="HG85" s="61">
        <f t="shared" ca="1" si="238"/>
        <v>1.1764705882377768E-5</v>
      </c>
      <c r="HH85" s="62">
        <f t="shared" ca="1" si="199"/>
        <v>80</v>
      </c>
      <c r="HI85" s="67"/>
      <c r="HJ85" s="64"/>
      <c r="HK85" s="29"/>
      <c r="HL85" s="30"/>
      <c r="HM85" s="60">
        <f>IF(ISNA(VLOOKUP(HK85,[1]Settings!$B$6:$D$45,IF(HP$4="Y",2,3),FALSE)+HL85*IF(HP$4="Y",[1]Settings!$C$5,[1]Settings!$D$5)),0, VLOOKUP(HK85,[1]Settings!$B$6:$D$45,IF(HP$4="Y",2,3),FALSE)+HL85*IF(HP$4="Y",[1]Settings!$C$5,[1]Settings!$D$5))</f>
        <v>0</v>
      </c>
      <c r="HN85" s="61">
        <f t="shared" ref="HN85:HN94" si="273">HM85*HP$7</f>
        <v>0</v>
      </c>
      <c r="HO85" s="61">
        <f t="shared" ca="1" si="102"/>
        <v>1.1764705882377768E-5</v>
      </c>
      <c r="HP85" s="62">
        <f t="shared" ca="1" si="200"/>
        <v>80</v>
      </c>
      <c r="HQ85" s="67"/>
      <c r="HR85" s="64"/>
      <c r="HS85" s="29"/>
      <c r="HT85" s="30"/>
      <c r="HU85" s="60">
        <f>IF(ISNA(VLOOKUP(HS85,[1]Settings!$B$6:$D$45,IF(HX$4="Y",2,3),FALSE)+HT85*IF(HX$4="Y",[1]Settings!$C$5,[1]Settings!$D$5)),0, VLOOKUP(HS85,[1]Settings!$B$6:$D$45,IF(HX$4="Y",2,3),FALSE)+HT85*IF(HX$4="Y",[1]Settings!$C$5,[1]Settings!$D$5))</f>
        <v>0</v>
      </c>
      <c r="HV85" s="61">
        <f t="shared" si="239"/>
        <v>0</v>
      </c>
      <c r="HW85" s="61">
        <f t="shared" ca="1" si="103"/>
        <v>1.1764705882377768E-5</v>
      </c>
      <c r="HX85" s="62">
        <f t="shared" ca="1" si="267"/>
        <v>80</v>
      </c>
      <c r="HY85" s="67"/>
      <c r="HZ85" s="64"/>
      <c r="IA85" s="29"/>
      <c r="IB85" s="30"/>
      <c r="IC85" s="60">
        <f>IF(ISNA(VLOOKUP(IA85,[1]Settings!$B$6:$D$45,IF(IF$4="Y",2,3),FALSE)+IB85*IF(IF$4="Y",[1]Settings!$C$5,[1]Settings!$D$5)),0, VLOOKUP(IA85,[1]Settings!$B$6:$D$45,IF(IF$4="Y",2,3),FALSE)+IB85*IF(IF$4="Y",[1]Settings!$C$5,[1]Settings!$D$5))</f>
        <v>0</v>
      </c>
      <c r="ID85" s="61">
        <f t="shared" si="128"/>
        <v>0</v>
      </c>
      <c r="IE85" s="61">
        <f t="shared" ca="1" si="104"/>
        <v>1.1764705882377768E-5</v>
      </c>
      <c r="IF85" s="62">
        <f t="shared" ca="1" si="268"/>
        <v>79</v>
      </c>
      <c r="IG85" s="66"/>
      <c r="IH85" s="64"/>
      <c r="II85" s="29"/>
      <c r="IJ85" s="30"/>
      <c r="IK85" s="60">
        <f>IF(ISNA(VLOOKUP(II85,[1]Settings!$B$6:$D$45,IF(IN$4="Y",2,3),FALSE)+IJ85*IF(IN$4="Y",[1]Settings!$C$5,[1]Settings!$D$5)),0, VLOOKUP(II85,[1]Settings!$B$6:$D$45,IF(IN$4="Y",2,3),FALSE)+IJ85*IF(IN$4="Y",[1]Settings!$C$5,[1]Settings!$D$5))</f>
        <v>0</v>
      </c>
      <c r="IL85" s="61">
        <f t="shared" si="125"/>
        <v>0</v>
      </c>
      <c r="IM85" s="61">
        <f t="shared" ca="1" si="262"/>
        <v>1.1764705882377768E-5</v>
      </c>
      <c r="IN85" s="62">
        <f t="shared" ca="1" si="257"/>
        <v>79</v>
      </c>
      <c r="IO85" s="67"/>
      <c r="IP85" s="64"/>
      <c r="IQ85" s="29"/>
      <c r="IR85" s="30"/>
      <c r="IS85" s="60">
        <f>IF(ISNA(VLOOKUP(IQ85,[1]Settings!$B$6:$D$45,IF(IV$4="Y",2,3),FALSE)+IR85*IF(IV$4="Y",[1]Settings!$C$5,[1]Settings!$D$5)),0, VLOOKUP(IQ85,[1]Settings!$B$6:$D$45,IF(IV$4="Y",2,3),FALSE)+IR85*IF(IV$4="Y",[1]Settings!$C$5,[1]Settings!$D$5))</f>
        <v>0</v>
      </c>
      <c r="IT85" s="61">
        <f t="shared" si="204"/>
        <v>0</v>
      </c>
      <c r="IU85" s="61">
        <f t="shared" ca="1" si="106"/>
        <v>1.1764705882377768E-5</v>
      </c>
      <c r="IV85" s="62">
        <f t="shared" ca="1" si="242"/>
        <v>80</v>
      </c>
      <c r="IW85" s="67"/>
      <c r="IX85" s="64"/>
      <c r="IY85" s="29"/>
      <c r="IZ85" s="30"/>
      <c r="JA85" s="60">
        <f>IF(ISNA(VLOOKUP(IY85,[1]Settings!$B$6:$D$45,IF(JD$4="Y",2,3),FALSE)+IZ85*IF(JD$4="Y",[1]Settings!$C$5,[1]Settings!$D$5)),0, VLOOKUP(IY85,[1]Settings!$B$6:$D$45,IF(JD$4="Y",2,3),FALSE)+IZ85*IF(JD$4="Y",[1]Settings!$C$5,[1]Settings!$D$5))</f>
        <v>0</v>
      </c>
      <c r="JB85" s="61">
        <f t="shared" si="258"/>
        <v>0</v>
      </c>
      <c r="JC85" s="61">
        <f t="shared" ca="1" si="107"/>
        <v>1.1764705882377768E-5</v>
      </c>
      <c r="JD85" s="62">
        <f t="shared" ca="1" si="269"/>
        <v>80</v>
      </c>
      <c r="JE85" s="67"/>
      <c r="JF85" s="64"/>
      <c r="JG85" s="29"/>
      <c r="JH85" s="30"/>
      <c r="JI85" s="60">
        <f>IF(ISNA(VLOOKUP(JG85,[1]Settings!$B$6:$D$45,IF(JL$4="Y",2,3),FALSE)+JH85*IF(JL$4="Y",[1]Settings!$C$5,[1]Settings!$D$5)),0, VLOOKUP(JG85,[1]Settings!$B$6:$D$45,IF(JL$4="Y",2,3),FALSE)+JH85*IF(JL$4="Y",[1]Settings!$C$5,[1]Settings!$D$5))</f>
        <v>0</v>
      </c>
      <c r="JJ85" s="61">
        <f t="shared" si="259"/>
        <v>0</v>
      </c>
      <c r="JK85" s="61">
        <f t="shared" ca="1" si="108"/>
        <v>1.1764705882377768E-5</v>
      </c>
      <c r="JL85" s="62">
        <f t="shared" ca="1" si="270"/>
        <v>80</v>
      </c>
    </row>
    <row r="86" spans="1:272">
      <c r="A86" s="59" t="s">
        <v>165</v>
      </c>
      <c r="B86" s="59"/>
      <c r="C86" s="28">
        <v>8</v>
      </c>
      <c r="D86" s="30"/>
      <c r="E86" s="60">
        <f>IF(ISNA(VLOOKUP(C86,[1]Settings!$B$6:$D$45,IF(H$4="Y",2,3),FALSE)+D86*IF(H$4="Y",[1]Settings!$C$5,[1]Settings!$D$5)),0, VLOOKUP(C86,[1]Settings!$B$6:$D$45,IF(H$4="Y",2,3),FALSE)+D86*IF(H$4="Y",[1]Settings!$C$5,[1]Settings!$D$5))</f>
        <v>13</v>
      </c>
      <c r="F86" s="61">
        <f t="shared" si="207"/>
        <v>7.8</v>
      </c>
      <c r="G86" s="61">
        <f t="shared" si="208"/>
        <v>7.8000116279069767</v>
      </c>
      <c r="H86" s="62">
        <f t="shared" si="173"/>
        <v>8</v>
      </c>
      <c r="I86" s="63" t="str">
        <f t="shared" si="243"/>
        <v/>
      </c>
      <c r="J86" s="64">
        <f ca="1">VLOOKUP(OFFSET(J86,0,-2),[1]Settings!$F$8:$G$27,2)</f>
        <v>0.05</v>
      </c>
      <c r="L86" s="30"/>
      <c r="M86" s="60">
        <f>IF(ISNA(VLOOKUP(K86,[1]Settings!$B$6:$D$45,IF(P$4="Y",2,3),FALSE)+L86*IF(P$4="Y",[1]Settings!$C$5,[1]Settings!$D$5)),0, VLOOKUP(K86,[1]Settings!$B$6:$D$45,IF(P$4="Y",2,3),FALSE)+L86*IF(P$4="Y",[1]Settings!$C$5,[1]Settings!$D$5))</f>
        <v>0</v>
      </c>
      <c r="N86" s="61">
        <f t="shared" si="209"/>
        <v>0</v>
      </c>
      <c r="O86" s="61">
        <f t="shared" ca="1" si="210"/>
        <v>7.8000116279069767</v>
      </c>
      <c r="P86" s="62">
        <f t="shared" ca="1" si="174"/>
        <v>8</v>
      </c>
      <c r="Q86" s="63" t="str">
        <f t="shared" si="244"/>
        <v/>
      </c>
      <c r="R86" s="64">
        <f ca="1">VLOOKUP(OFFSET(R86,0,-2),[1]Settings!$F$8:$G$27,2)</f>
        <v>0.05</v>
      </c>
      <c r="T86" s="30"/>
      <c r="U86" s="60">
        <f>IF(ISNA(VLOOKUP(S86,[1]Settings!$B$6:$D$45,IF(X$4="Y",2,3),FALSE)+T86*IF(X$4="Y",[1]Settings!$C$5,[1]Settings!$D$5)),0, VLOOKUP(S86,[1]Settings!$B$6:$D$45,IF(X$4="Y",2,3),FALSE)+T86*IF(X$4="Y",[1]Settings!$C$5,[1]Settings!$D$5))</f>
        <v>0</v>
      </c>
      <c r="V86" s="61">
        <f t="shared" si="211"/>
        <v>0</v>
      </c>
      <c r="W86" s="61">
        <f t="shared" ca="1" si="212"/>
        <v>7.8000116279069767</v>
      </c>
      <c r="X86" s="62">
        <f t="shared" ca="1" si="175"/>
        <v>9</v>
      </c>
      <c r="Y86" s="63" t="str">
        <f t="shared" si="245"/>
        <v/>
      </c>
      <c r="Z86" s="64">
        <f ca="1">VLOOKUP(OFFSET(Z86,0,-2),[1]Settings!$F$8:$G$27,2)</f>
        <v>0.05</v>
      </c>
      <c r="AB86" s="30"/>
      <c r="AC86" s="60">
        <f>IF(ISNA(VLOOKUP(AA86,[1]Settings!$B$6:$D$45,IF(AF$4="Y",2,3),FALSE)+AB86*IF(AF$4="Y",[1]Settings!$C$5,[1]Settings!$D$5)),0, VLOOKUP(AA86,[1]Settings!$B$6:$D$45,IF(AF$4="Y",2,3),FALSE)+AB86*IF(AF$4="Y",[1]Settings!$C$5,[1]Settings!$D$5))</f>
        <v>0</v>
      </c>
      <c r="AD86" s="61">
        <f t="shared" si="213"/>
        <v>0</v>
      </c>
      <c r="AE86" s="61">
        <f t="shared" ca="1" si="214"/>
        <v>7.8000116279069767</v>
      </c>
      <c r="AF86" s="62">
        <f t="shared" ca="1" si="176"/>
        <v>9</v>
      </c>
      <c r="AG86" s="63" t="str">
        <f t="shared" si="246"/>
        <v/>
      </c>
      <c r="AH86" s="64">
        <f ca="1">VLOOKUP(OFFSET(AH86,0,-2),[1]Settings!$F$8:$G$27,2)</f>
        <v>0.05</v>
      </c>
      <c r="AJ86" s="30"/>
      <c r="AK86" s="60">
        <f>IF(ISNA(VLOOKUP(AI86,[1]Settings!$B$6:$D$45,IF(AN$4="Y",2,3),FALSE)+AJ86*IF(AN$4="Y",[1]Settings!$C$5,[1]Settings!$D$5)),0, VLOOKUP(AI86,[1]Settings!$B$6:$D$45,IF(AN$4="Y",2,3),FALSE)+AJ86*IF(AN$4="Y",[1]Settings!$C$5,[1]Settings!$D$5))</f>
        <v>0</v>
      </c>
      <c r="AL86" s="61">
        <f t="shared" si="215"/>
        <v>0</v>
      </c>
      <c r="AM86" s="61">
        <f t="shared" ca="1" si="216"/>
        <v>7.8000116279069767</v>
      </c>
      <c r="AN86" s="62">
        <f t="shared" ca="1" si="177"/>
        <v>10</v>
      </c>
      <c r="AO86" s="63" t="str">
        <f t="shared" si="247"/>
        <v/>
      </c>
      <c r="AP86" s="64">
        <f ca="1">VLOOKUP(OFFSET(AP86,0,-2),[1]Settings!$F$8:$G$27,2)</f>
        <v>0.05</v>
      </c>
      <c r="AR86" s="30"/>
      <c r="AS86" s="60">
        <f>IF(ISNA(VLOOKUP(AQ86,[1]Settings!$B$6:$D$45,IF(AV$4="Y",2,3),FALSE)+AR86*IF(AV$4="Y",[1]Settings!$C$5,[1]Settings!$D$5)),0, VLOOKUP(AQ86,[1]Settings!$B$6:$D$45,IF(AV$4="Y",2,3),FALSE)+AR86*IF(AV$4="Y",[1]Settings!$C$5,[1]Settings!$D$5))</f>
        <v>0</v>
      </c>
      <c r="AT86" s="61">
        <f t="shared" si="217"/>
        <v>0</v>
      </c>
      <c r="AU86" s="61">
        <f t="shared" ca="1" si="218"/>
        <v>7.8000116279069767</v>
      </c>
      <c r="AV86" s="62">
        <f t="shared" ca="1" si="178"/>
        <v>10</v>
      </c>
      <c r="AW86" s="63" t="str">
        <f t="shared" si="248"/>
        <v/>
      </c>
      <c r="AX86" s="64">
        <f ca="1">VLOOKUP(OFFSET(AX86,0,-2),[1]Settings!$F$8:$G$27,2)</f>
        <v>0.05</v>
      </c>
      <c r="AZ86" s="30"/>
      <c r="BA86" s="60">
        <f>IF(ISNA(VLOOKUP(AY86,[1]Settings!$B$6:$D$45,IF(BD$4="Y",2,3),FALSE)+AZ86*IF(BD$4="Y",[1]Settings!$C$5,[1]Settings!$D$5)),0, VLOOKUP(AY86,[1]Settings!$B$6:$D$45,IF(BD$4="Y",2,3),FALSE)+AZ86*IF(BD$4="Y",[1]Settings!$C$5,[1]Settings!$D$5))</f>
        <v>0</v>
      </c>
      <c r="BB86" s="61">
        <f t="shared" si="219"/>
        <v>0</v>
      </c>
      <c r="BC86" s="61">
        <f t="shared" ca="1" si="220"/>
        <v>7.8000116279069767</v>
      </c>
      <c r="BD86" s="62">
        <f t="shared" ca="1" si="179"/>
        <v>11</v>
      </c>
      <c r="BE86" s="63" t="str">
        <f t="shared" si="249"/>
        <v/>
      </c>
      <c r="BF86" s="64">
        <f ca="1">VLOOKUP(OFFSET(BF86,0,-2),[1]Settings!$F$8:$G$27,2)</f>
        <v>0</v>
      </c>
      <c r="BH86" s="30"/>
      <c r="BI86" s="60">
        <f>IF(ISNA(VLOOKUP(BG86,[1]Settings!$B$6:$D$45,IF(BL$4="Y",2,3),FALSE)+BH86*IF(BL$4="Y",[1]Settings!$C$5,[1]Settings!$D$5)),0, VLOOKUP(BG86,[1]Settings!$B$6:$D$45,IF(BL$4="Y",2,3),FALSE)+BH86*IF(BL$4="Y",[1]Settings!$C$5,[1]Settings!$D$5))</f>
        <v>0</v>
      </c>
      <c r="BJ86" s="61">
        <f t="shared" si="221"/>
        <v>0</v>
      </c>
      <c r="BK86" s="61">
        <f t="shared" ca="1" si="222"/>
        <v>7.8000116279069767</v>
      </c>
      <c r="BL86" s="62">
        <f t="shared" ca="1" si="180"/>
        <v>12</v>
      </c>
      <c r="BM86" s="63" t="str">
        <f t="shared" si="250"/>
        <v/>
      </c>
      <c r="BN86" s="64">
        <f ca="1">VLOOKUP(OFFSET(BN86,0,-2),[1]Settings!$F$8:$G$27,2)</f>
        <v>0</v>
      </c>
      <c r="BP86" s="30"/>
      <c r="BQ86" s="60">
        <f>IF(ISNA(VLOOKUP(BO86,[1]Settings!$B$6:$D$45,IF(BT$4="Y",2,3),FALSE)+BP86*IF(BT$4="Y",[1]Settings!$C$5,[1]Settings!$D$5)),0, VLOOKUP(BO86,[1]Settings!$B$6:$D$45,IF(BT$4="Y",2,3),FALSE)+BP86*IF(BT$4="Y",[1]Settings!$C$5,[1]Settings!$D$5))</f>
        <v>0</v>
      </c>
      <c r="BR86" s="61">
        <f t="shared" si="223"/>
        <v>0</v>
      </c>
      <c r="BS86" s="61">
        <f t="shared" ca="1" si="224"/>
        <v>7.8000116279069767</v>
      </c>
      <c r="BT86" s="62">
        <f t="shared" ca="1" si="181"/>
        <v>12</v>
      </c>
      <c r="BU86" s="63" t="str">
        <f t="shared" si="251"/>
        <v>+</v>
      </c>
      <c r="BV86" s="64">
        <f ca="1">VLOOKUP(OFFSET(BV86,0,-2),[1]Settings!$F$8:$G$27,2)</f>
        <v>0</v>
      </c>
      <c r="BW86" s="29">
        <v>5</v>
      </c>
      <c r="BX86" s="30"/>
      <c r="BY86" s="60">
        <f>IF(ISNA(VLOOKUP(BW86,[1]Settings!$B$6:$D$45,IF(CB$4="Y",2,3),FALSE)+BX86*IF(CB$4="Y",[1]Settings!$C$5,[1]Settings!$D$5)),0, VLOOKUP(BW86,[1]Settings!$B$6:$D$45,IF(CB$4="Y",2,3),FALSE)+BX86*IF(CB$4="Y",[1]Settings!$C$5,[1]Settings!$D$5))</f>
        <v>16</v>
      </c>
      <c r="BZ86" s="61">
        <f t="shared" si="225"/>
        <v>6.08</v>
      </c>
      <c r="CA86" s="61">
        <f t="shared" ca="1" si="226"/>
        <v>13.880011627906978</v>
      </c>
      <c r="CB86" s="62">
        <f t="shared" ca="1" si="182"/>
        <v>8</v>
      </c>
      <c r="CC86" s="63" t="str">
        <f t="shared" si="252"/>
        <v>+</v>
      </c>
      <c r="CD86" s="64">
        <f ca="1">VLOOKUP(OFFSET(CD86,0,-2),[1]Settings!$F$8:$G$27,2)</f>
        <v>0.05</v>
      </c>
      <c r="CE86" s="29">
        <v>4</v>
      </c>
      <c r="CF86" s="30">
        <v>1</v>
      </c>
      <c r="CG86" s="60">
        <f>IF(ISNA(VLOOKUP(CE86,[1]Settings!$B$6:$D$45,IF(CJ$4="Y",2,3),FALSE)+CF86*IF(CJ$4="Y",[1]Settings!$C$5,[1]Settings!$D$5)),0, VLOOKUP(CE86,[1]Settings!$B$6:$D$45,IF(CJ$4="Y",2,3),FALSE)+CF86*IF(CJ$4="Y",[1]Settings!$C$5,[1]Settings!$D$5))</f>
        <v>19</v>
      </c>
      <c r="CH86" s="61">
        <f t="shared" si="227"/>
        <v>9.8800000000000008</v>
      </c>
      <c r="CI86" s="61">
        <f t="shared" ca="1" si="228"/>
        <v>23.760011627906977</v>
      </c>
      <c r="CJ86" s="65">
        <f t="shared" ca="1" si="183"/>
        <v>5</v>
      </c>
      <c r="CK86" s="66" t="str">
        <f t="shared" si="172"/>
        <v/>
      </c>
      <c r="CL86" s="64">
        <f ca="1">VLOOKUP(OFFSET(CL86,0,-2),[1]Settings!$J$8:$K$27,2)</f>
        <v>0.08</v>
      </c>
      <c r="CN86" s="30"/>
      <c r="CO86" s="60">
        <f>IF(ISNA(VLOOKUP(CM86,[1]Settings!$B$6:$D$45,IF(CR$4="Y",2,3),FALSE)+CN86*IF(CR$4="Y",[1]Settings!$C$5,[1]Settings!$D$5)),0, VLOOKUP(CM86,[1]Settings!$B$6:$D$45,IF(CR$4="Y",2,3),FALSE)+CN86*IF(CR$4="Y",[1]Settings!$C$5,[1]Settings!$D$5))</f>
        <v>0</v>
      </c>
      <c r="CP86" s="61">
        <f t="shared" ca="1" si="229"/>
        <v>0</v>
      </c>
      <c r="CQ86" s="61">
        <f t="shared" ca="1" si="230"/>
        <v>23.760011627906977</v>
      </c>
      <c r="CR86" s="65">
        <f t="shared" ca="1" si="184"/>
        <v>7</v>
      </c>
      <c r="CS86" s="63" t="s">
        <v>93</v>
      </c>
      <c r="CT86" s="64">
        <f ca="1">VLOOKUP(OFFSET(CT86,0,-2),[1]Settings!$J$8:$K$27,2)</f>
        <v>0.06</v>
      </c>
      <c r="CU86" s="29">
        <v>1</v>
      </c>
      <c r="CV86" s="30">
        <v>2</v>
      </c>
      <c r="CW86" s="60">
        <f>IF(ISNA(VLOOKUP(CU86,[1]Settings!$B$6:$D$45,IF(CZ$4="Y",2,3),FALSE)+CV86*IF(CZ$4="Y",[1]Settings!$C$5,[1]Settings!$D$5)),0, VLOOKUP(CU86,[1]Settings!$B$6:$D$45,IF(CZ$4="Y",2,3),FALSE)+CV86*IF(CZ$4="Y",[1]Settings!$C$5,[1]Settings!$D$5))</f>
        <v>32</v>
      </c>
      <c r="CX86" s="61">
        <f t="shared" ca="1" si="231"/>
        <v>23.040000000000003</v>
      </c>
      <c r="CY86" s="61">
        <f t="shared" ca="1" si="232"/>
        <v>39.000011627906986</v>
      </c>
      <c r="CZ86" s="62">
        <f t="shared" ca="1" si="185"/>
        <v>2</v>
      </c>
      <c r="DA86" s="63" t="s">
        <v>93</v>
      </c>
      <c r="DB86" s="64">
        <f ca="1">VLOOKUP(OFFSET(DB86,0,-2),[1]Settings!$J$8:$K$27,2)</f>
        <v>0.11</v>
      </c>
      <c r="DC86" s="29">
        <v>11</v>
      </c>
      <c r="DD86" s="30"/>
      <c r="DE86" s="60">
        <f>IF(ISNA(VLOOKUP(DC86,[1]Settings!$B$6:$D$45,IF(DH$4="Y",2,3),FALSE)+DD86*IF(DH$4="Y",[1]Settings!$C$5,[1]Settings!$D$5)),0, VLOOKUP(DC86,[1]Settings!$B$6:$D$45,IF(DH$4="Y",2,3),FALSE)+DD86*IF(DH$4="Y",[1]Settings!$C$5,[1]Settings!$D$5))</f>
        <v>10</v>
      </c>
      <c r="DF86" s="61">
        <f t="shared" ca="1" si="49"/>
        <v>6.4999999999999991</v>
      </c>
      <c r="DG86" s="61">
        <f t="shared" ca="1" si="233"/>
        <v>39.420011627906987</v>
      </c>
      <c r="DH86" s="62">
        <f t="shared" ca="1" si="186"/>
        <v>2</v>
      </c>
      <c r="DI86" s="63"/>
      <c r="DJ86" s="64">
        <f ca="1">VLOOKUP(OFFSET(DJ86,0,-2),[1]Settings!$J$8:$K$27,2)</f>
        <v>0.11</v>
      </c>
      <c r="DK86" s="29"/>
      <c r="DL86" s="30"/>
      <c r="DM86" s="60">
        <f>IF(ISNA(VLOOKUP(DK86,[1]Settings!$B$6:$D$45,IF(DP$4="Y",2,3),FALSE)+DL86*IF(DP$4="Y",[1]Settings!$C$5,[1]Settings!$D$5)),0, VLOOKUP(DK86,[1]Settings!$B$6:$D$45,IF(DP$4="Y",2,3),FALSE)+DL86*IF(DP$4="Y",[1]Settings!$C$5,[1]Settings!$D$5))</f>
        <v>0</v>
      </c>
      <c r="DN86" s="61">
        <f t="shared" ca="1" si="52"/>
        <v>0</v>
      </c>
      <c r="DO86" s="61">
        <f t="shared" ca="1" si="234"/>
        <v>39.420011627906987</v>
      </c>
      <c r="DP86" s="62">
        <f t="shared" ca="1" si="187"/>
        <v>6</v>
      </c>
      <c r="DQ86" s="63" t="s">
        <v>93</v>
      </c>
      <c r="DR86" s="64">
        <f ca="1">VLOOKUP(OFFSET(DR86,0,-2),[1]Settings!$J$8:$K$27,2)</f>
        <v>7.0000000000000007E-2</v>
      </c>
      <c r="DS86" s="29">
        <v>2</v>
      </c>
      <c r="DT86" s="30">
        <v>1</v>
      </c>
      <c r="DU86" s="60">
        <f>IF(ISNA(VLOOKUP(DS86,[1]Settings!$B$6:$D$45,IF(DX$4="Y",2,3),FALSE)+DT86*IF(DX$4="Y",[1]Settings!$C$5,[1]Settings!$D$5)),0, VLOOKUP(DS86,[1]Settings!$B$6:$D$45,IF(DX$4="Y",2,3),FALSE)+DT86*IF(DX$4="Y",[1]Settings!$C$5,[1]Settings!$D$5))</f>
        <v>26</v>
      </c>
      <c r="DV86" s="61">
        <f t="shared" ca="1" si="55"/>
        <v>19.239999999999998</v>
      </c>
      <c r="DW86" s="61">
        <f t="shared" ca="1" si="87"/>
        <v>58.660011627906982</v>
      </c>
      <c r="DX86" s="62">
        <f t="shared" ca="1" si="188"/>
        <v>3</v>
      </c>
      <c r="DY86" s="63" t="s">
        <v>93</v>
      </c>
      <c r="DZ86" s="64">
        <f ca="1">VLOOKUP(OFFSET(DZ86,0,-2),[1]Settings!$J$8:$K$27,2)</f>
        <v>0.1</v>
      </c>
      <c r="EA86" s="29">
        <v>14</v>
      </c>
      <c r="EB86" s="30"/>
      <c r="EC86" s="60">
        <f>IF(ISNA(VLOOKUP(EA86,[1]Settings!$B$6:$D$45,IF(EF$4="Y",2,3),FALSE)+EB86*IF(EF$4="Y",[1]Settings!$C$5,[1]Settings!$D$5)),0, VLOOKUP(EA86,[1]Settings!$B$6:$D$45,IF(EF$4="Y",2,3),FALSE)+EB86*IF(EF$4="Y",[1]Settings!$C$5,[1]Settings!$D$5))</f>
        <v>7</v>
      </c>
      <c r="ED86" s="61">
        <f t="shared" ca="1" si="88"/>
        <v>6.4399999999999995</v>
      </c>
      <c r="EE86" s="61">
        <f t="shared" ca="1" si="235"/>
        <v>55.220011627906977</v>
      </c>
      <c r="EF86" s="65">
        <f t="shared" ca="1" si="189"/>
        <v>6</v>
      </c>
      <c r="EG86" s="66" t="s">
        <v>93</v>
      </c>
      <c r="EH86" s="64">
        <f ca="1">VLOOKUP(OFFSET(EH86,0,-2),[1]Settings!$J$8:$K$27,2)</f>
        <v>7.0000000000000007E-2</v>
      </c>
      <c r="EI86" s="29">
        <v>3</v>
      </c>
      <c r="EJ86" s="30">
        <v>1</v>
      </c>
      <c r="EK86" s="60">
        <f>IF(ISNA(VLOOKUP(EI86,[1]Settings!$B$6:$D$45,IF(EN$4="Y",2,3),FALSE)+EJ86*IF(EN$4="Y",[1]Settings!$C$5,[1]Settings!$D$5)),0, VLOOKUP(EI86,[1]Settings!$B$6:$D$45,IF(EN$4="Y",2,3),FALSE)+EJ86*IF(EN$4="Y",[1]Settings!$C$5,[1]Settings!$D$5))</f>
        <v>21</v>
      </c>
      <c r="EL86" s="61">
        <f t="shared" ca="1" si="89"/>
        <v>17.849999999999998</v>
      </c>
      <c r="EM86" s="61">
        <f t="shared" ref="EM86:EM94" ca="1" si="274">EL86+OFFSET(EL86,0,-7)-CP86-CX86</f>
        <v>50.030011627906973</v>
      </c>
      <c r="EN86" s="65">
        <f t="shared" ca="1" si="190"/>
        <v>4</v>
      </c>
      <c r="EO86" s="63" t="s">
        <v>93</v>
      </c>
      <c r="EP86" s="64">
        <f ca="1">VLOOKUP(OFFSET(EP86,0,-2),[1]Settings!$J$8:$K$27,2)</f>
        <v>0.09</v>
      </c>
      <c r="EQ86" s="29">
        <v>2</v>
      </c>
      <c r="ER86" s="30"/>
      <c r="ES86" s="60">
        <f>IF(ISNA(VLOOKUP(EQ86,[1]Settings!$B$6:$D$45,IF(EV$4="Y",2,3),FALSE)+ER86*IF(EV$4="Y",[1]Settings!$C$5,[1]Settings!$D$5)),0, VLOOKUP(EQ86,[1]Settings!$B$6:$D$45,IF(EV$4="Y",2,3),FALSE)+ER86*IF(EV$4="Y",[1]Settings!$C$5,[1]Settings!$D$5))</f>
        <v>25</v>
      </c>
      <c r="ET86" s="61">
        <f t="shared" ca="1" si="170"/>
        <v>20.5</v>
      </c>
      <c r="EU86" s="61">
        <f t="shared" ca="1" si="271"/>
        <v>64.030011627906973</v>
      </c>
      <c r="EV86" s="62">
        <f t="shared" ca="1" si="191"/>
        <v>3</v>
      </c>
      <c r="EW86" s="63" t="s">
        <v>93</v>
      </c>
      <c r="EX86" s="64">
        <f ca="1">VLOOKUP(OFFSET(EX86,0,-2),[1]Settings!$J$8:$K$27,2)</f>
        <v>0.1</v>
      </c>
      <c r="EY86" s="29">
        <v>9</v>
      </c>
      <c r="EZ86" s="30"/>
      <c r="FA86" s="60">
        <f>IF(ISNA(VLOOKUP(EY86,[1]Settings!$B$6:$D$45,IF(FD$4="Y",2,3),FALSE)+EZ86*IF(FD$4="Y",[1]Settings!$C$5,[1]Settings!$D$5)),0, VLOOKUP(EY86,[1]Settings!$B$6:$D$45,IF(FD$4="Y",2,3),FALSE)+EZ86*IF(FD$4="Y",[1]Settings!$C$5,[1]Settings!$D$5))</f>
        <v>12</v>
      </c>
      <c r="FB86" s="61">
        <f t="shared" ca="1" si="171"/>
        <v>12.000000000000004</v>
      </c>
      <c r="FC86" s="61">
        <f t="shared" ca="1" si="167"/>
        <v>76.030011627906973</v>
      </c>
      <c r="FD86" s="62">
        <f t="shared" ca="1" si="192"/>
        <v>3</v>
      </c>
      <c r="FE86" s="63" t="s">
        <v>93</v>
      </c>
      <c r="FF86" s="64">
        <f ca="1">VLOOKUP(OFFSET(FF86,0,-2),[1]Settings!$J$8:$K$27,2)</f>
        <v>0.1</v>
      </c>
      <c r="FG86" s="29">
        <v>5</v>
      </c>
      <c r="FH86" s="30">
        <v>1</v>
      </c>
      <c r="FI86" s="60">
        <f>IF(ISNA(VLOOKUP(FG86,[1]Settings!$B$6:$D$45,IF(FL$4="Y",2,3),FALSE)+FH86*IF(FL$4="Y",[1]Settings!$C$5,[1]Settings!$D$5)),0, VLOOKUP(FG86,[1]Settings!$B$6:$D$45,IF(FL$4="Y",2,3),FALSE)+FH86*IF(FL$4="Y",[1]Settings!$C$5,[1]Settings!$D$5))</f>
        <v>17</v>
      </c>
      <c r="FJ86" s="61">
        <f t="shared" ca="1" si="272"/>
        <v>14.28</v>
      </c>
      <c r="FK86" s="61">
        <f t="shared" ca="1" si="266"/>
        <v>64.630011627906981</v>
      </c>
      <c r="FL86" s="62">
        <f t="shared" ca="1" si="193"/>
        <v>3</v>
      </c>
      <c r="FM86" s="66" t="s">
        <v>93</v>
      </c>
      <c r="FN86" s="64">
        <f ca="1">VLOOKUP(OFFSET(FN86,0,-2),[1]Settings!$J$8:$K$27,2)</f>
        <v>0.1</v>
      </c>
      <c r="FO86" s="29">
        <v>11</v>
      </c>
      <c r="FP86" s="30"/>
      <c r="FQ86" s="60">
        <f>IF(ISNA(VLOOKUP(FO86,[1]Settings!$B$6:$D$45,IF(FT$4="Y",2,3),FALSE)+FP86*IF(FT$4="Y",[1]Settings!$C$5,[1]Settings!$D$5)),0, VLOOKUP(FO86,[1]Settings!$B$6:$D$45,IF(FT$4="Y",2,3),FALSE)+FP86*IF(FT$4="Y",[1]Settings!$C$5,[1]Settings!$D$5))</f>
        <v>10</v>
      </c>
      <c r="FR86" s="61">
        <f t="shared" ca="1" si="236"/>
        <v>8.1999999999999993</v>
      </c>
      <c r="FS86" s="61">
        <f t="shared" ca="1" si="263"/>
        <v>52.330011627906984</v>
      </c>
      <c r="FT86" s="62">
        <f t="shared" ca="1" si="194"/>
        <v>5</v>
      </c>
      <c r="FU86" s="67"/>
      <c r="FV86" s="64"/>
      <c r="FW86" s="29"/>
      <c r="FX86" s="30"/>
      <c r="FY86" s="60">
        <f>IF(ISNA(VLOOKUP(FW86,[1]Settings!$B$6:$D$45,IF(GB$4="Y",2,3),FALSE)+FX86*IF(GB$4="Y",[1]Settings!$C$5,[1]Settings!$D$5)),0, VLOOKUP(FW86,[1]Settings!$B$6:$D$45,IF(GB$4="Y",2,3),FALSE)+FX86*IF(GB$4="Y",[1]Settings!$C$5,[1]Settings!$D$5))</f>
        <v>0</v>
      </c>
      <c r="FZ86" s="61">
        <f t="shared" si="264"/>
        <v>0</v>
      </c>
      <c r="GA86" s="61">
        <f t="shared" ca="1" si="265"/>
        <v>34.48001162790699</v>
      </c>
      <c r="GB86" s="62">
        <f t="shared" ca="1" si="195"/>
        <v>10</v>
      </c>
      <c r="GC86" s="67"/>
      <c r="GD86" s="64"/>
      <c r="GE86" s="29">
        <v>6</v>
      </c>
      <c r="GF86" s="30">
        <v>1</v>
      </c>
      <c r="GG86" s="60">
        <f>IF(ISNA(VLOOKUP(GE86,[1]Settings!$B$6:$D$45,IF(GJ$4="Y",2,3),FALSE)+GF86*IF(GJ$4="Y",[1]Settings!$C$5,[1]Settings!$D$5)),0, VLOOKUP(GE86,[1]Settings!$B$6:$D$45,IF(GJ$4="Y",2,3),FALSE)+GF86*IF(GJ$4="Y",[1]Settings!$C$5,[1]Settings!$D$5))</f>
        <v>16</v>
      </c>
      <c r="GH86" s="61">
        <f t="shared" si="260"/>
        <v>16</v>
      </c>
      <c r="GI86" s="61">
        <f t="shared" ca="1" si="261"/>
        <v>50.48001162790699</v>
      </c>
      <c r="GJ86" s="62">
        <f t="shared" ca="1" si="196"/>
        <v>7</v>
      </c>
      <c r="GK86" s="67"/>
      <c r="GL86" s="64"/>
      <c r="GM86" s="29">
        <v>19</v>
      </c>
      <c r="GN86" s="30"/>
      <c r="GO86" s="60">
        <f>IF(ISNA(VLOOKUP(GM86,[1]Settings!$B$6:$D$45,IF(GR$4="Y",2,3),FALSE)+GN86*IF(GR$4="Y",[1]Settings!$C$5,[1]Settings!$D$5)),0, VLOOKUP(GM86,[1]Settings!$B$6:$D$45,IF(GR$4="Y",2,3),FALSE)+GN86*IF(GR$4="Y",[1]Settings!$C$5,[1]Settings!$D$5))</f>
        <v>2</v>
      </c>
      <c r="GP86" s="61">
        <f t="shared" si="123"/>
        <v>2</v>
      </c>
      <c r="GQ86" s="61">
        <f t="shared" ca="1" si="255"/>
        <v>40.48001162790699</v>
      </c>
      <c r="GR86" s="62">
        <f t="shared" ca="1" si="197"/>
        <v>8</v>
      </c>
      <c r="GS86" s="67"/>
      <c r="GT86" s="64"/>
      <c r="GU86" s="29">
        <v>3</v>
      </c>
      <c r="GV86" s="30"/>
      <c r="GW86" s="60">
        <f>IF(ISNA(VLOOKUP(GU86,[1]Settings!$B$6:$D$45,IF(GZ$4="Y",2,3),FALSE)+GV86*IF(GZ$4="Y",[1]Settings!$C$5,[1]Settings!$D$5)),0, VLOOKUP(GU86,[1]Settings!$B$6:$D$45,IF(GZ$4="Y",2,3),FALSE)+GV86*IF(GZ$4="Y",[1]Settings!$C$5,[1]Settings!$D$5))</f>
        <v>20</v>
      </c>
      <c r="GX86" s="61">
        <f t="shared" si="132"/>
        <v>20</v>
      </c>
      <c r="GY86" s="61">
        <f t="shared" ca="1" si="256"/>
        <v>46.200011627906989</v>
      </c>
      <c r="GZ86" s="65">
        <f t="shared" ca="1" si="198"/>
        <v>6</v>
      </c>
      <c r="HA86" s="66"/>
      <c r="HB86" s="64"/>
      <c r="HC86" s="29">
        <v>11</v>
      </c>
      <c r="HD86" s="30"/>
      <c r="HE86" s="60">
        <f>IF(ISNA(VLOOKUP(HC86,[1]Settings!$B$6:$D$45,IF(HH$4="Y",2,3),FALSE)+HD86*IF(HH$4="Y",[1]Settings!$C$5,[1]Settings!$D$5)),0, VLOOKUP(HC86,[1]Settings!$B$6:$D$45,IF(HH$4="Y",2,3),FALSE)+HD86*IF(HH$4="Y",[1]Settings!$C$5,[1]Settings!$D$5))</f>
        <v>10</v>
      </c>
      <c r="HF86" s="61">
        <f t="shared" si="237"/>
        <v>10</v>
      </c>
      <c r="HG86" s="61">
        <f t="shared" ca="1" si="238"/>
        <v>48.000011627906986</v>
      </c>
      <c r="HH86" s="62">
        <f t="shared" ca="1" si="199"/>
        <v>5</v>
      </c>
      <c r="HI86" s="67"/>
      <c r="HJ86" s="64"/>
      <c r="HK86" s="29">
        <v>2</v>
      </c>
      <c r="HL86" s="30">
        <v>1</v>
      </c>
      <c r="HM86" s="60">
        <f>IF(ISNA(VLOOKUP(HK86,[1]Settings!$B$6:$D$45,IF(HP$4="Y",2,3),FALSE)+HL86*IF(HP$4="Y",[1]Settings!$C$5,[1]Settings!$D$5)),0, VLOOKUP(HK86,[1]Settings!$B$6:$D$45,IF(HP$4="Y",2,3),FALSE)+HL86*IF(HP$4="Y",[1]Settings!$C$5,[1]Settings!$D$5))</f>
        <v>26</v>
      </c>
      <c r="HN86" s="61">
        <f t="shared" si="273"/>
        <v>26</v>
      </c>
      <c r="HO86" s="61">
        <f t="shared" ref="HO86:HO95" ca="1" si="275">HN86+OFFSET(HN86,0,-7)-GH86</f>
        <v>58.000011627906986</v>
      </c>
      <c r="HP86" s="62">
        <f t="shared" ca="1" si="200"/>
        <v>2</v>
      </c>
      <c r="HQ86" s="67"/>
      <c r="HR86" s="64"/>
      <c r="HS86" s="29">
        <v>9</v>
      </c>
      <c r="HT86" s="30">
        <v>1</v>
      </c>
      <c r="HU86" s="60">
        <f>IF(ISNA(VLOOKUP(HS86,[1]Settings!$B$6:$D$45,IF(HX$4="Y",2,3),FALSE)+HT86*IF(HX$4="Y",[1]Settings!$C$5,[1]Settings!$D$5)),0, VLOOKUP(HS86,[1]Settings!$B$6:$D$45,IF(HX$4="Y",2,3),FALSE)+HT86*IF(HX$4="Y",[1]Settings!$C$5,[1]Settings!$D$5))</f>
        <v>13</v>
      </c>
      <c r="HV86" s="61">
        <f t="shared" si="239"/>
        <v>13</v>
      </c>
      <c r="HW86" s="61">
        <f t="shared" ref="HW86:HW95" ca="1" si="276">HV86+OFFSET(HV86,0,-7)-GP86</f>
        <v>69.000011627906986</v>
      </c>
      <c r="HX86" s="62">
        <f t="shared" ca="1" si="267"/>
        <v>1</v>
      </c>
      <c r="HY86" s="67"/>
      <c r="HZ86" s="64"/>
      <c r="IA86" s="29">
        <v>7</v>
      </c>
      <c r="IB86" s="30">
        <v>1</v>
      </c>
      <c r="IC86" s="60">
        <f>IF(ISNA(VLOOKUP(IA86,[1]Settings!$B$6:$D$45,IF(IF$4="Y",2,3),FALSE)+IB86*IF(IF$4="Y",[1]Settings!$C$5,[1]Settings!$D$5)),0, VLOOKUP(IA86,[1]Settings!$B$6:$D$45,IF(IF$4="Y",2,3),FALSE)+IB86*IF(IF$4="Y",[1]Settings!$C$5,[1]Settings!$D$5))</f>
        <v>15</v>
      </c>
      <c r="ID86" s="61">
        <f t="shared" si="128"/>
        <v>15</v>
      </c>
      <c r="IE86" s="61">
        <f t="shared" ref="IE86:IE95" ca="1" si="277">ID86+OFFSET(ID86,0,-7)-GX86</f>
        <v>64.000011627906986</v>
      </c>
      <c r="IF86" s="62">
        <f t="shared" ca="1" si="268"/>
        <v>5</v>
      </c>
      <c r="IG86" s="66"/>
      <c r="IH86" s="64"/>
      <c r="II86" s="29"/>
      <c r="IJ86" s="30"/>
      <c r="IK86" s="60">
        <f>IF(ISNA(VLOOKUP(II86,[1]Settings!$B$6:$D$45,IF(IN$4="Y",2,3),FALSE)+IJ86*IF(IN$4="Y",[1]Settings!$C$5,[1]Settings!$D$5)),0, VLOOKUP(II86,[1]Settings!$B$6:$D$45,IF(IN$4="Y",2,3),FALSE)+IJ86*IF(IN$4="Y",[1]Settings!$C$5,[1]Settings!$D$5))</f>
        <v>0</v>
      </c>
      <c r="IL86" s="61">
        <f t="shared" si="125"/>
        <v>0</v>
      </c>
      <c r="IM86" s="61">
        <f t="shared" ca="1" si="262"/>
        <v>54.000011627906986</v>
      </c>
      <c r="IN86" s="62">
        <f t="shared" ca="1" si="257"/>
        <v>4</v>
      </c>
      <c r="IO86" s="67"/>
      <c r="IP86" s="64"/>
      <c r="IQ86" s="29">
        <v>13</v>
      </c>
      <c r="IR86" s="30"/>
      <c r="IS86" s="60">
        <f>IF(ISNA(VLOOKUP(IQ86,[1]Settings!$B$6:$D$45,IF(IV$4="Y",2,3),FALSE)+IR86*IF(IV$4="Y",[1]Settings!$C$5,[1]Settings!$D$5)),0, VLOOKUP(IQ86,[1]Settings!$B$6:$D$45,IF(IV$4="Y",2,3),FALSE)+IR86*IF(IV$4="Y",[1]Settings!$C$5,[1]Settings!$D$5))</f>
        <v>8</v>
      </c>
      <c r="IT86" s="61">
        <f t="shared" si="204"/>
        <v>8</v>
      </c>
      <c r="IU86" s="61">
        <f t="shared" ref="IU86:IU95" ca="1" si="278">IT86+OFFSET(IT86,0,-7)-HN86</f>
        <v>36.000011627906986</v>
      </c>
      <c r="IV86" s="62">
        <f t="shared" ca="1" si="242"/>
        <v>8</v>
      </c>
      <c r="IW86" s="67"/>
      <c r="IX86" s="64"/>
      <c r="IY86" s="29">
        <v>7</v>
      </c>
      <c r="IZ86" s="30"/>
      <c r="JA86" s="60">
        <f>IF(ISNA(VLOOKUP(IY86,[1]Settings!$B$6:$D$45,IF(JD$4="Y",2,3),FALSE)+IZ86*IF(JD$4="Y",[1]Settings!$C$5,[1]Settings!$D$5)),0, VLOOKUP(IY86,[1]Settings!$B$6:$D$45,IF(JD$4="Y",2,3),FALSE)+IZ86*IF(JD$4="Y",[1]Settings!$C$5,[1]Settings!$D$5))</f>
        <v>14</v>
      </c>
      <c r="JB86" s="61">
        <f t="shared" si="258"/>
        <v>14</v>
      </c>
      <c r="JC86" s="61">
        <f t="shared" ref="JC86" ca="1" si="279">JB86+OFFSET(JB86,0,-7)-HV86</f>
        <v>37.000011627906986</v>
      </c>
      <c r="JD86" s="62">
        <f t="shared" ca="1" si="269"/>
        <v>8</v>
      </c>
      <c r="JE86" s="67"/>
      <c r="JF86" s="64"/>
      <c r="JG86" s="29"/>
      <c r="JH86" s="30"/>
      <c r="JI86" s="60">
        <f>IF(ISNA(VLOOKUP(JG86,[1]Settings!$B$6:$D$45,IF(JL$4="Y",2,3),FALSE)+JH86*IF(JL$4="Y",[1]Settings!$C$5,[1]Settings!$D$5)),0, VLOOKUP(JG86,[1]Settings!$B$6:$D$45,IF(JL$4="Y",2,3),FALSE)+JH86*IF(JL$4="Y",[1]Settings!$C$5,[1]Settings!$D$5))</f>
        <v>0</v>
      </c>
      <c r="JJ86" s="61">
        <f t="shared" si="259"/>
        <v>0</v>
      </c>
      <c r="JK86" s="61">
        <f t="shared" ref="JK86" ca="1" si="280">JJ86+OFFSET(JJ86,0,-7)-ID86</f>
        <v>22.000011627906986</v>
      </c>
      <c r="JL86" s="62">
        <f t="shared" ca="1" si="270"/>
        <v>16</v>
      </c>
    </row>
    <row r="87" spans="1:272">
      <c r="A87" s="27" t="s">
        <v>166</v>
      </c>
      <c r="B87" s="59"/>
      <c r="D87" s="30"/>
      <c r="E87" s="60">
        <f>IF(ISNA(VLOOKUP(C87,[1]Settings!$B$6:$D$45,IF(H$4="Y",2,3),FALSE)+D87*IF(H$4="Y",[1]Settings!$C$5,[1]Settings!$D$5)),0, VLOOKUP(C87,[1]Settings!$B$6:$D$45,IF(H$4="Y",2,3),FALSE)+D87*IF(H$4="Y",[1]Settings!$C$5,[1]Settings!$D$5))</f>
        <v>0</v>
      </c>
      <c r="F87" s="61">
        <f t="shared" si="207"/>
        <v>0</v>
      </c>
      <c r="G87" s="61">
        <f t="shared" si="208"/>
        <v>1.1494252873563218E-5</v>
      </c>
      <c r="H87" s="62">
        <f>RANK(G87,G$11:G$114)</f>
        <v>79</v>
      </c>
      <c r="I87" s="63" t="str">
        <f>IF(K87&gt;0,"+","")</f>
        <v/>
      </c>
      <c r="J87" s="64">
        <f ca="1">VLOOKUP(OFFSET(J87,0,-2),[1]Settings!$F$8:$G$27,2)</f>
        <v>0</v>
      </c>
      <c r="L87" s="30"/>
      <c r="M87" s="60">
        <f>IF(ISNA(VLOOKUP(K87,[1]Settings!$B$6:$D$45,IF(P$4="Y",2,3),FALSE)+L87*IF(P$4="Y",[1]Settings!$C$5,[1]Settings!$D$5)),0, VLOOKUP(K87,[1]Settings!$B$6:$D$45,IF(P$4="Y",2,3),FALSE)+L87*IF(P$4="Y",[1]Settings!$C$5,[1]Settings!$D$5))</f>
        <v>0</v>
      </c>
      <c r="N87" s="61">
        <f t="shared" si="209"/>
        <v>0</v>
      </c>
      <c r="O87" s="61">
        <f t="shared" ca="1" si="210"/>
        <v>1.1494252873563218E-5</v>
      </c>
      <c r="P87" s="62">
        <f ca="1">RANK(O87,O$11:O$114)</f>
        <v>79</v>
      </c>
      <c r="Q87" s="63" t="str">
        <f>IF(S87&gt;0,"+","")</f>
        <v/>
      </c>
      <c r="R87" s="64">
        <f ca="1">VLOOKUP(OFFSET(R87,0,-2),[1]Settings!$F$8:$G$27,2)</f>
        <v>0</v>
      </c>
      <c r="T87" s="30"/>
      <c r="U87" s="60">
        <f>IF(ISNA(VLOOKUP(S87,[1]Settings!$B$6:$D$45,IF(X$4="Y",2,3),FALSE)+T87*IF(X$4="Y",[1]Settings!$C$5,[1]Settings!$D$5)),0, VLOOKUP(S87,[1]Settings!$B$6:$D$45,IF(X$4="Y",2,3),FALSE)+T87*IF(X$4="Y",[1]Settings!$C$5,[1]Settings!$D$5))</f>
        <v>0</v>
      </c>
      <c r="V87" s="61">
        <f t="shared" si="211"/>
        <v>0</v>
      </c>
      <c r="W87" s="61">
        <f t="shared" ca="1" si="212"/>
        <v>1.1494252873563218E-5</v>
      </c>
      <c r="X87" s="62">
        <f ca="1">RANK(W87,W$11:W$114)</f>
        <v>79</v>
      </c>
      <c r="Y87" s="63" t="str">
        <f>IF(AA87&gt;0,"+","")</f>
        <v/>
      </c>
      <c r="Z87" s="64">
        <f ca="1">VLOOKUP(OFFSET(Z87,0,-2),[1]Settings!$F$8:$G$27,2)</f>
        <v>0</v>
      </c>
      <c r="AB87" s="30"/>
      <c r="AC87" s="60">
        <f>IF(ISNA(VLOOKUP(AA87,[1]Settings!$B$6:$D$45,IF(AF$4="Y",2,3),FALSE)+AB87*IF(AF$4="Y",[1]Settings!$C$5,[1]Settings!$D$5)),0, VLOOKUP(AA87,[1]Settings!$B$6:$D$45,IF(AF$4="Y",2,3),FALSE)+AB87*IF(AF$4="Y",[1]Settings!$C$5,[1]Settings!$D$5))</f>
        <v>0</v>
      </c>
      <c r="AD87" s="61">
        <f t="shared" si="213"/>
        <v>0</v>
      </c>
      <c r="AE87" s="61">
        <f t="shared" ca="1" si="214"/>
        <v>1.1494252873563218E-5</v>
      </c>
      <c r="AF87" s="62">
        <f ca="1">RANK(AE87,AE$11:AE$114)</f>
        <v>79</v>
      </c>
      <c r="AG87" s="63" t="str">
        <f>IF(AI87&gt;0,"+","")</f>
        <v/>
      </c>
      <c r="AH87" s="64">
        <f ca="1">VLOOKUP(OFFSET(AH87,0,-2),[1]Settings!$F$8:$G$27,2)</f>
        <v>0</v>
      </c>
      <c r="AJ87" s="30"/>
      <c r="AK87" s="60">
        <f>IF(ISNA(VLOOKUP(AI87,[1]Settings!$B$6:$D$45,IF(AN$4="Y",2,3),FALSE)+AJ87*IF(AN$4="Y",[1]Settings!$C$5,[1]Settings!$D$5)),0, VLOOKUP(AI87,[1]Settings!$B$6:$D$45,IF(AN$4="Y",2,3),FALSE)+AJ87*IF(AN$4="Y",[1]Settings!$C$5,[1]Settings!$D$5))</f>
        <v>0</v>
      </c>
      <c r="AL87" s="61">
        <f t="shared" si="215"/>
        <v>0</v>
      </c>
      <c r="AM87" s="61">
        <f t="shared" ca="1" si="216"/>
        <v>1.1494252873563218E-5</v>
      </c>
      <c r="AN87" s="62">
        <f ca="1">RANK(AM87,AM$11:AM$114)</f>
        <v>79</v>
      </c>
      <c r="AO87" s="63" t="str">
        <f>IF(AQ87&gt;0,"+","")</f>
        <v/>
      </c>
      <c r="AP87" s="64">
        <f ca="1">VLOOKUP(OFFSET(AP87,0,-2),[1]Settings!$F$8:$G$27,2)</f>
        <v>0</v>
      </c>
      <c r="AR87" s="30"/>
      <c r="AS87" s="60">
        <f>IF(ISNA(VLOOKUP(AQ87,[1]Settings!$B$6:$D$45,IF(AV$4="Y",2,3),FALSE)+AR87*IF(AV$4="Y",[1]Settings!$C$5,[1]Settings!$D$5)),0, VLOOKUP(AQ87,[1]Settings!$B$6:$D$45,IF(AV$4="Y",2,3),FALSE)+AR87*IF(AV$4="Y",[1]Settings!$C$5,[1]Settings!$D$5))</f>
        <v>0</v>
      </c>
      <c r="AT87" s="61">
        <f t="shared" si="217"/>
        <v>0</v>
      </c>
      <c r="AU87" s="61">
        <f t="shared" ca="1" si="218"/>
        <v>1.1494252873563218E-5</v>
      </c>
      <c r="AV87" s="62">
        <f ca="1">RANK(AU87,AU$11:AU$114)</f>
        <v>79</v>
      </c>
      <c r="AW87" s="63" t="str">
        <f>IF(AY87&gt;0,"+","")</f>
        <v/>
      </c>
      <c r="AX87" s="64">
        <f ca="1">VLOOKUP(OFFSET(AX87,0,-2),[1]Settings!$F$8:$G$27,2)</f>
        <v>0</v>
      </c>
      <c r="AZ87" s="30"/>
      <c r="BA87" s="60">
        <f>IF(ISNA(VLOOKUP(AY87,[1]Settings!$B$6:$D$45,IF(BD$4="Y",2,3),FALSE)+AZ87*IF(BD$4="Y",[1]Settings!$C$5,[1]Settings!$D$5)),0, VLOOKUP(AY87,[1]Settings!$B$6:$D$45,IF(BD$4="Y",2,3),FALSE)+AZ87*IF(BD$4="Y",[1]Settings!$C$5,[1]Settings!$D$5))</f>
        <v>0</v>
      </c>
      <c r="BB87" s="61">
        <f t="shared" si="219"/>
        <v>0</v>
      </c>
      <c r="BC87" s="61">
        <f t="shared" ca="1" si="220"/>
        <v>1.1494252873563218E-5</v>
      </c>
      <c r="BD87" s="62">
        <f ca="1">RANK(BC87,BC$11:BC$114)</f>
        <v>79</v>
      </c>
      <c r="BE87" s="63" t="str">
        <f>IF(BG87&gt;0,"+","")</f>
        <v/>
      </c>
      <c r="BF87" s="64">
        <f ca="1">VLOOKUP(OFFSET(BF87,0,-2),[1]Settings!$F$8:$G$27,2)</f>
        <v>0</v>
      </c>
      <c r="BH87" s="30"/>
      <c r="BI87" s="60">
        <f>IF(ISNA(VLOOKUP(BG87,[1]Settings!$B$6:$D$45,IF(BL$4="Y",2,3),FALSE)+BH87*IF(BL$4="Y",[1]Settings!$C$5,[1]Settings!$D$5)),0, VLOOKUP(BG87,[1]Settings!$B$6:$D$45,IF(BL$4="Y",2,3),FALSE)+BH87*IF(BL$4="Y",[1]Settings!$C$5,[1]Settings!$D$5))</f>
        <v>0</v>
      </c>
      <c r="BJ87" s="61">
        <f t="shared" si="221"/>
        <v>0</v>
      </c>
      <c r="BK87" s="61">
        <f t="shared" ca="1" si="222"/>
        <v>1.1494252873563218E-5</v>
      </c>
      <c r="BL87" s="62">
        <f ca="1">RANK(BK87,BK$11:BK$114)</f>
        <v>79</v>
      </c>
      <c r="BM87" s="63" t="str">
        <f>IF(BO87&gt;0,"+","")</f>
        <v/>
      </c>
      <c r="BN87" s="64">
        <f ca="1">VLOOKUP(OFFSET(BN87,0,-2),[1]Settings!$F$8:$G$27,2)</f>
        <v>0</v>
      </c>
      <c r="BP87" s="30"/>
      <c r="BQ87" s="60">
        <f>IF(ISNA(VLOOKUP(BO87,[1]Settings!$B$6:$D$45,IF(BT$4="Y",2,3),FALSE)+BP87*IF(BT$4="Y",[1]Settings!$C$5,[1]Settings!$D$5)),0, VLOOKUP(BO87,[1]Settings!$B$6:$D$45,IF(BT$4="Y",2,3),FALSE)+BP87*IF(BT$4="Y",[1]Settings!$C$5,[1]Settings!$D$5))</f>
        <v>0</v>
      </c>
      <c r="BR87" s="61">
        <f t="shared" si="223"/>
        <v>0</v>
      </c>
      <c r="BS87" s="61">
        <f t="shared" ca="1" si="224"/>
        <v>1.1494252873563218E-5</v>
      </c>
      <c r="BT87" s="62">
        <f ca="1">RANK(BS87,BS$11:BS$114)</f>
        <v>79</v>
      </c>
      <c r="BU87" s="63" t="str">
        <f>IF(BW87&gt;0,"+","")</f>
        <v/>
      </c>
      <c r="BV87" s="64">
        <f ca="1">VLOOKUP(OFFSET(BV87,0,-2),[1]Settings!$F$8:$G$27,2)</f>
        <v>0</v>
      </c>
      <c r="BX87" s="30"/>
      <c r="BY87" s="60">
        <f>IF(ISNA(VLOOKUP(BW87,[1]Settings!$B$6:$D$45,IF(CB$4="Y",2,3),FALSE)+BX87*IF(CB$4="Y",[1]Settings!$C$5,[1]Settings!$D$5)),0, VLOOKUP(BW87,[1]Settings!$B$6:$D$45,IF(CB$4="Y",2,3),FALSE)+BX87*IF(CB$4="Y",[1]Settings!$C$5,[1]Settings!$D$5))</f>
        <v>0</v>
      </c>
      <c r="BZ87" s="61">
        <f t="shared" si="225"/>
        <v>0</v>
      </c>
      <c r="CA87" s="61">
        <f t="shared" ca="1" si="226"/>
        <v>1.1494252873563218E-5</v>
      </c>
      <c r="CB87" s="62">
        <f ca="1">RANK(CA87,CA$11:CA$114)</f>
        <v>79</v>
      </c>
      <c r="CC87" s="63" t="str">
        <f>IF(CE87&gt;0,"+","")</f>
        <v/>
      </c>
      <c r="CD87" s="64">
        <f ca="1">VLOOKUP(OFFSET(CD87,0,-2),[1]Settings!$F$8:$G$27,2)</f>
        <v>0</v>
      </c>
      <c r="CF87" s="30"/>
      <c r="CG87" s="60">
        <f>IF(ISNA(VLOOKUP(CE87,[1]Settings!$B$6:$D$45,IF(CJ$4="Y",2,3),FALSE)+CF87*IF(CJ$4="Y",[1]Settings!$C$5,[1]Settings!$D$5)),0, VLOOKUP(CE87,[1]Settings!$B$6:$D$45,IF(CJ$4="Y",2,3),FALSE)+CF87*IF(CJ$4="Y",[1]Settings!$C$5,[1]Settings!$D$5))</f>
        <v>0</v>
      </c>
      <c r="CH87" s="61">
        <f t="shared" si="227"/>
        <v>0</v>
      </c>
      <c r="CI87" s="61">
        <f t="shared" ca="1" si="228"/>
        <v>1.1494252873563218E-5</v>
      </c>
      <c r="CJ87" s="65">
        <f ca="1">RANK(CI87,CI$11:CI$114)</f>
        <v>80</v>
      </c>
      <c r="CK87" s="66" t="str">
        <f>IF(CM87&gt;0,"+","")</f>
        <v/>
      </c>
      <c r="CL87" s="64">
        <f ca="1">VLOOKUP(OFFSET(CL87,0,-2),[1]Settings!$J$8:$K$27,2)</f>
        <v>0</v>
      </c>
      <c r="CN87" s="30"/>
      <c r="CO87" s="60">
        <f>IF(ISNA(VLOOKUP(CM87,[1]Settings!$B$6:$D$45,IF(CR$4="Y",2,3),FALSE)+CN87*IF(CR$4="Y",[1]Settings!$C$5,[1]Settings!$D$5)),0, VLOOKUP(CM87,[1]Settings!$B$6:$D$45,IF(CR$4="Y",2,3),FALSE)+CN87*IF(CR$4="Y",[1]Settings!$C$5,[1]Settings!$D$5))</f>
        <v>0</v>
      </c>
      <c r="CP87" s="61">
        <f t="shared" ca="1" si="229"/>
        <v>0</v>
      </c>
      <c r="CQ87" s="61">
        <f ca="1">CP87+OFFSET(CP87,0,-7)-AD87-AL87</f>
        <v>1.1494252873563218E-5</v>
      </c>
      <c r="CR87" s="65">
        <f ca="1">RANK(CQ87,CQ$11:CQ$114)</f>
        <v>81</v>
      </c>
      <c r="CS87" s="63" t="str">
        <f>IF(CU87&gt;0,"+","")</f>
        <v/>
      </c>
      <c r="CT87" s="64">
        <f ca="1">VLOOKUP(OFFSET(CT87,0,-2),[1]Settings!$J$8:$K$27,2)</f>
        <v>0</v>
      </c>
      <c r="CU87" s="29"/>
      <c r="CV87" s="30"/>
      <c r="CW87" s="60">
        <f>IF(ISNA(VLOOKUP(CU87,[1]Settings!$B$6:$D$45,IF(CZ$4="Y",2,3),FALSE)+CV87*IF(CZ$4="Y",[1]Settings!$C$5,[1]Settings!$D$5)),0, VLOOKUP(CU87,[1]Settings!$B$6:$D$45,IF(CZ$4="Y",2,3),FALSE)+CV87*IF(CZ$4="Y",[1]Settings!$C$5,[1]Settings!$D$5))</f>
        <v>0</v>
      </c>
      <c r="CX87" s="61">
        <f t="shared" ca="1" si="231"/>
        <v>0</v>
      </c>
      <c r="CY87" s="61">
        <f ca="1">CX87+OFFSET(CX87,0,-7)-F87</f>
        <v>1.1494252873563218E-5</v>
      </c>
      <c r="CZ87" s="62">
        <f ca="1">RANK(CY87,CY$11:CY$114)</f>
        <v>80</v>
      </c>
      <c r="DA87" s="63" t="str">
        <f>IF(DC87&gt;0,"+","")</f>
        <v/>
      </c>
      <c r="DB87" s="64">
        <f ca="1">VLOOKUP(OFFSET(DB87,0,-2),[1]Settings!$J$8:$K$27,2)</f>
        <v>0</v>
      </c>
      <c r="DC87" s="29"/>
      <c r="DD87" s="30"/>
      <c r="DE87" s="60">
        <f>IF(ISNA(VLOOKUP(DC87,[1]Settings!$B$6:$D$45,IF(DH$4="Y",2,3),FALSE)+DD87*IF(DH$4="Y",[1]Settings!$C$5,[1]Settings!$D$5)),0, VLOOKUP(DC87,[1]Settings!$B$6:$D$45,IF(DH$4="Y",2,3),FALSE)+DD87*IF(DH$4="Y",[1]Settings!$C$5,[1]Settings!$D$5))</f>
        <v>0</v>
      </c>
      <c r="DF87" s="61">
        <f ca="1">DE87*DH$7</f>
        <v>0</v>
      </c>
      <c r="DG87" s="61">
        <f ca="1">DF87+OFFSET(DF87,0,-7)-BZ87</f>
        <v>1.1494252873563218E-5</v>
      </c>
      <c r="DH87" s="62">
        <f ca="1">RANK(DG87,DG$11:DG$114)</f>
        <v>80</v>
      </c>
      <c r="DI87" s="63" t="str">
        <f>IF(DK87&gt;0,"+","")</f>
        <v/>
      </c>
      <c r="DJ87" s="64">
        <f ca="1">VLOOKUP(OFFSET(DJ87,0,-2),[1]Settings!$J$8:$K$27,2)</f>
        <v>0</v>
      </c>
      <c r="DK87" s="29"/>
      <c r="DL87" s="30"/>
      <c r="DM87" s="60">
        <f>IF(ISNA(VLOOKUP(DK87,[1]Settings!$B$6:$D$45,IF(DP$4="Y",2,3),FALSE)+DL87*IF(DP$4="Y",[1]Settings!$C$5,[1]Settings!$D$5)),0, VLOOKUP(DK87,[1]Settings!$B$6:$D$45,IF(DP$4="Y",2,3),FALSE)+DL87*IF(DP$4="Y",[1]Settings!$C$5,[1]Settings!$D$5))</f>
        <v>0</v>
      </c>
      <c r="DN87" s="61">
        <f ca="1">DM87*DP$7</f>
        <v>0</v>
      </c>
      <c r="DO87" s="61">
        <f ca="1">DN87+OFFSET(DN87,0,-7)-BJ87-BR87</f>
        <v>1.1494252873563218E-5</v>
      </c>
      <c r="DP87" s="62">
        <f ca="1">RANK(DO87,DO$11:DO$114)</f>
        <v>80</v>
      </c>
      <c r="DQ87" s="63" t="str">
        <f>IF(DS87&gt;0,"+","")</f>
        <v/>
      </c>
      <c r="DR87" s="64">
        <f ca="1">VLOOKUP(OFFSET(DR87,0,-2),[1]Settings!$J$8:$K$27,2)</f>
        <v>0</v>
      </c>
      <c r="DS87" s="29"/>
      <c r="DT87" s="30"/>
      <c r="DU87" s="60">
        <f>IF(ISNA(VLOOKUP(DS87,[1]Settings!$B$6:$D$45,IF(DX$4="Y",2,3),FALSE)+DT87*IF(DX$4="Y",[1]Settings!$C$5,[1]Settings!$D$5)),0, VLOOKUP(DS87,[1]Settings!$B$6:$D$45,IF(DX$4="Y",2,3),FALSE)+DT87*IF(DX$4="Y",[1]Settings!$C$5,[1]Settings!$D$5))</f>
        <v>0</v>
      </c>
      <c r="DV87" s="61">
        <f ca="1">DU87*DX$7</f>
        <v>0</v>
      </c>
      <c r="DW87" s="61">
        <f t="shared" ca="1" si="87"/>
        <v>1.1494252873563218E-5</v>
      </c>
      <c r="DX87" s="62">
        <f ca="1">RANK(DW87,DW$11:DW$114)</f>
        <v>80</v>
      </c>
      <c r="DY87" s="63" t="str">
        <f>IF(EA87&gt;0,"+","")</f>
        <v/>
      </c>
      <c r="DZ87" s="64">
        <f ca="1">VLOOKUP(OFFSET(DZ87,0,-2),[1]Settings!$J$8:$K$27,2)</f>
        <v>0</v>
      </c>
      <c r="EA87" s="29"/>
      <c r="EB87" s="30"/>
      <c r="EC87" s="60">
        <f>IF(ISNA(VLOOKUP(EA87,[1]Settings!$B$6:$D$45,IF(EF$4="Y",2,3),FALSE)+EB87*IF(EF$4="Y",[1]Settings!$C$5,[1]Settings!$D$5)),0, VLOOKUP(EA87,[1]Settings!$B$6:$D$45,IF(EF$4="Y",2,3),FALSE)+EB87*IF(EF$4="Y",[1]Settings!$C$5,[1]Settings!$D$5))</f>
        <v>0</v>
      </c>
      <c r="ED87" s="61">
        <f ca="1">EC87*EF$7</f>
        <v>0</v>
      </c>
      <c r="EE87" s="61">
        <f ca="1">ED87+OFFSET(ED87,0,-7)-N87-V87-CH87-AT87-BB87</f>
        <v>1.1494252873563218E-5</v>
      </c>
      <c r="EF87" s="65">
        <f ca="1">RANK(EE87,EE$11:EE$114)</f>
        <v>79</v>
      </c>
      <c r="EG87" s="66" t="str">
        <f>IF(EI87&gt;0,"+","")</f>
        <v/>
      </c>
      <c r="EH87" s="64">
        <f ca="1">VLOOKUP(OFFSET(EH87,0,-2),[1]Settings!$J$8:$K$27,2)</f>
        <v>0</v>
      </c>
      <c r="EI87" s="29"/>
      <c r="EJ87" s="30"/>
      <c r="EK87" s="60">
        <f>IF(ISNA(VLOOKUP(EI87,[1]Settings!$B$6:$D$45,IF(EN$4="Y",2,3),FALSE)+EJ87*IF(EN$4="Y",[1]Settings!$C$5,[1]Settings!$D$5)),0, VLOOKUP(EI87,[1]Settings!$B$6:$D$45,IF(EN$4="Y",2,3),FALSE)+EJ87*IF(EN$4="Y",[1]Settings!$C$5,[1]Settings!$D$5))</f>
        <v>0</v>
      </c>
      <c r="EL87" s="61">
        <f ca="1">EK87*EN$7</f>
        <v>0</v>
      </c>
      <c r="EM87" s="61">
        <f ca="1">EL87+OFFSET(EL87,0,-7)-CP87-CX87</f>
        <v>1.1494252873563218E-5</v>
      </c>
      <c r="EN87" s="65">
        <f ca="1">RANK(EM87,EM$11:EM$114)</f>
        <v>79</v>
      </c>
      <c r="EO87" s="63" t="str">
        <f>IF(EQ87&gt;0,"+","")</f>
        <v/>
      </c>
      <c r="EP87" s="64">
        <f ca="1">VLOOKUP(OFFSET(EP87,0,-2),[1]Settings!$J$8:$K$27,2)</f>
        <v>0</v>
      </c>
      <c r="EQ87" s="29"/>
      <c r="ER87" s="30"/>
      <c r="ES87" s="60">
        <f>IF(ISNA(VLOOKUP(EQ87,[1]Settings!$B$6:$D$45,IF(EV$4="Y",2,3),FALSE)+ER87*IF(EV$4="Y",[1]Settings!$C$5,[1]Settings!$D$5)),0, VLOOKUP(EQ87,[1]Settings!$B$6:$D$45,IF(EV$4="Y",2,3),FALSE)+ER87*IF(EV$4="Y",[1]Settings!$C$5,[1]Settings!$D$5))</f>
        <v>0</v>
      </c>
      <c r="ET87" s="61">
        <f ca="1">ES87*EV$7</f>
        <v>0</v>
      </c>
      <c r="EU87" s="61">
        <f ca="1">ET87+OFFSET(ET87,0,-7)-DF87</f>
        <v>1.1494252873563218E-5</v>
      </c>
      <c r="EV87" s="62">
        <f ca="1">RANK(EU87,EU$11:EU$114)</f>
        <v>79</v>
      </c>
      <c r="EW87" s="63" t="str">
        <f>IF(EY87&gt;0,"+","")</f>
        <v/>
      </c>
      <c r="EX87" s="64">
        <f ca="1">VLOOKUP(OFFSET(EX87,0,-2),[1]Settings!$J$8:$K$27,2)</f>
        <v>0</v>
      </c>
      <c r="EY87" s="29"/>
      <c r="EZ87" s="30"/>
      <c r="FA87" s="60">
        <f>IF(ISNA(VLOOKUP(EY87,[1]Settings!$B$6:$D$45,IF(FD$4="Y",2,3),FALSE)+EZ87*IF(FD$4="Y",[1]Settings!$C$5,[1]Settings!$D$5)),0, VLOOKUP(EY87,[1]Settings!$B$6:$D$45,IF(FD$4="Y",2,3),FALSE)+EZ87*IF(FD$4="Y",[1]Settings!$C$5,[1]Settings!$D$5))</f>
        <v>0</v>
      </c>
      <c r="FB87" s="61">
        <f ca="1">FA87*FD$7</f>
        <v>0</v>
      </c>
      <c r="FC87" s="61">
        <f ca="1">FB87+OFFSET(FB87,0,-7)-DN87</f>
        <v>1.1494252873563218E-5</v>
      </c>
      <c r="FD87" s="62">
        <f ca="1">RANK(FC87,FC$11:FC$114)</f>
        <v>79</v>
      </c>
      <c r="FE87" s="63" t="str">
        <f>IF(FG87&gt;0,"+","")</f>
        <v/>
      </c>
      <c r="FF87" s="64">
        <f ca="1">VLOOKUP(OFFSET(FF87,0,-2),[1]Settings!$J$8:$K$27,2)</f>
        <v>0</v>
      </c>
      <c r="FG87" s="29"/>
      <c r="FH87" s="30"/>
      <c r="FI87" s="60">
        <f>IF(ISNA(VLOOKUP(FG87,[1]Settings!$B$6:$D$45,IF(FL$4="Y",2,3),FALSE)+FH87*IF(FL$4="Y",[1]Settings!$C$5,[1]Settings!$D$5)),0, VLOOKUP(FG87,[1]Settings!$B$6:$D$45,IF(FL$4="Y",2,3),FALSE)+FH87*IF(FL$4="Y",[1]Settings!$C$5,[1]Settings!$D$5))</f>
        <v>0</v>
      </c>
      <c r="FJ87" s="61">
        <f ca="1">FI87*FL$7</f>
        <v>0</v>
      </c>
      <c r="FK87" s="61">
        <f ca="1">FJ87+OFFSET(FJ87,0,-7)-DV87-ED87</f>
        <v>1.1494252873563218E-5</v>
      </c>
      <c r="FL87" s="62">
        <f ca="1">RANK(FK87,FK$11:FK$114)</f>
        <v>79</v>
      </c>
      <c r="FM87" s="66" t="str">
        <f>IF(FO87&gt;0,"+","")</f>
        <v/>
      </c>
      <c r="FN87" s="64">
        <f ca="1">VLOOKUP(OFFSET(FN87,0,-2),[1]Settings!$J$8:$K$27,2)</f>
        <v>0</v>
      </c>
      <c r="FO87" s="29"/>
      <c r="FP87" s="30"/>
      <c r="FQ87" s="60">
        <f>IF(ISNA(VLOOKUP(FO87,[1]Settings!$B$6:$D$45,IF(FT$4="Y",2,3),FALSE)+FP87*IF(FT$4="Y",[1]Settings!$C$5,[1]Settings!$D$5)),0, VLOOKUP(FO87,[1]Settings!$B$6:$D$45,IF(FT$4="Y",2,3),FALSE)+FP87*IF(FT$4="Y",[1]Settings!$C$5,[1]Settings!$D$5))</f>
        <v>0</v>
      </c>
      <c r="FR87" s="61">
        <f ca="1">FQ87*FT$7</f>
        <v>0</v>
      </c>
      <c r="FS87" s="61">
        <f ca="1">FR87+OFFSET(FR87,0,-7)-ET87</f>
        <v>1.1494252873563218E-5</v>
      </c>
      <c r="FT87" s="62">
        <f ca="1">RANK(FS87,FS$11:FS$114)</f>
        <v>80</v>
      </c>
      <c r="FU87" s="67" t="str">
        <f>IF(FW87&gt;0,"+","")</f>
        <v/>
      </c>
      <c r="FV87" s="64">
        <f ca="1">VLOOKUP(OFFSET(FV87,0,-2),[1]Settings!$J$8:$K$27,2)</f>
        <v>0</v>
      </c>
      <c r="FW87" s="29"/>
      <c r="FX87" s="30"/>
      <c r="FY87" s="60">
        <f>IF(ISNA(VLOOKUP(FW87,[1]Settings!$B$6:$D$45,IF(GB$4="Y",2,3),FALSE)+FX87*IF(GB$4="Y",[1]Settings!$C$5,[1]Settings!$D$5)),0, VLOOKUP(FW87,[1]Settings!$B$6:$D$45,IF(GB$4="Y",2,3),FALSE)+FX87*IF(GB$4="Y",[1]Settings!$C$5,[1]Settings!$D$5))</f>
        <v>0</v>
      </c>
      <c r="FZ87" s="61">
        <f>FY87*GB$7</f>
        <v>0</v>
      </c>
      <c r="GA87" s="61">
        <f ca="1">FZ87+OFFSET(FZ87,0,-7)-EL87</f>
        <v>1.1494252873563218E-5</v>
      </c>
      <c r="GB87" s="62">
        <f ca="1">RANK(GA87,GA$11:GA$114)</f>
        <v>80</v>
      </c>
      <c r="GC87" s="67" t="str">
        <f>IF(GE87&gt;0,"+","")</f>
        <v/>
      </c>
      <c r="GD87" s="64">
        <f ca="1">VLOOKUP(OFFSET(GD87,0,-2),[1]Settings!$J$8:$K$27,2)</f>
        <v>0</v>
      </c>
      <c r="GE87" s="29"/>
      <c r="GF87" s="30"/>
      <c r="GG87" s="60">
        <f>IF(ISNA(VLOOKUP(GE87,[1]Settings!$B$6:$D$45,IF(GJ$4="Y",2,3),FALSE)+GF87*IF(GJ$4="Y",[1]Settings!$C$5,[1]Settings!$D$5)),0, VLOOKUP(GE87,[1]Settings!$B$6:$D$45,IF(GJ$4="Y",2,3),FALSE)+GF87*IF(GJ$4="Y",[1]Settings!$C$5,[1]Settings!$D$5))</f>
        <v>0</v>
      </c>
      <c r="GH87" s="61">
        <f>GG87*GJ$7</f>
        <v>0</v>
      </c>
      <c r="GI87" s="61">
        <f ca="1">GH87+OFFSET(GH87,0,-7)</f>
        <v>1.1494252873563218E-5</v>
      </c>
      <c r="GJ87" s="62">
        <f ca="1">RANK(GI87,GI$11:GI$114)</f>
        <v>80</v>
      </c>
      <c r="GK87" s="67" t="str">
        <f>IF(GM87&gt;0,"+","")</f>
        <v/>
      </c>
      <c r="GL87" s="64">
        <f ca="1">VLOOKUP(OFFSET(GL87,0,-2),[1]Settings!$J$8:$K$27,2)</f>
        <v>0</v>
      </c>
      <c r="GM87" s="29"/>
      <c r="GN87" s="30"/>
      <c r="GO87" s="60">
        <f>IF(ISNA(VLOOKUP(GM87,[1]Settings!$B$6:$D$45,IF(GR$4="Y",2,3),FALSE)+GN87*IF(GR$4="Y",[1]Settings!$C$5,[1]Settings!$D$5)),0, VLOOKUP(GM87,[1]Settings!$B$6:$D$45,IF(GR$4="Y",2,3),FALSE)+GN87*IF(GR$4="Y",[1]Settings!$C$5,[1]Settings!$D$5))</f>
        <v>0</v>
      </c>
      <c r="GP87" s="61">
        <f>GO87*GR$7</f>
        <v>0</v>
      </c>
      <c r="GQ87" s="61">
        <f ca="1">GP87+OFFSET(GP87,0,-7)-FB87</f>
        <v>1.1494252873563218E-5</v>
      </c>
      <c r="GR87" s="62">
        <f ca="1">RANK(GQ87,GQ$11:GQ$114)</f>
        <v>80</v>
      </c>
      <c r="GS87" s="67" t="str">
        <f>IF(GU87&gt;0,"+","")</f>
        <v/>
      </c>
      <c r="GT87" s="64">
        <f ca="1">VLOOKUP(OFFSET(GT87,0,-2),[1]Settings!$J$8:$K$27,2)</f>
        <v>0</v>
      </c>
      <c r="GU87" s="29"/>
      <c r="GV87" s="30"/>
      <c r="GW87" s="60">
        <f>IF(ISNA(VLOOKUP(GU87,[1]Settings!$B$6:$D$45,IF(GZ$4="Y",2,3),FALSE)+GV87*IF(GZ$4="Y",[1]Settings!$C$5,[1]Settings!$D$5)),0, VLOOKUP(GU87,[1]Settings!$B$6:$D$45,IF(GZ$4="Y",2,3),FALSE)+GV87*IF(GZ$4="Y",[1]Settings!$C$5,[1]Settings!$D$5))</f>
        <v>0</v>
      </c>
      <c r="GX87" s="61">
        <f>GW87*GZ$7</f>
        <v>0</v>
      </c>
      <c r="GY87" s="61">
        <f ca="1">GX87+OFFSET(GX87,0,-7)-FJ87</f>
        <v>1.1494252873563218E-5</v>
      </c>
      <c r="GZ87" s="65">
        <f ca="1">RANK(GY87,GY$11:GY$114)</f>
        <v>81</v>
      </c>
      <c r="HA87" s="66"/>
      <c r="HB87" s="64"/>
      <c r="HC87" s="29"/>
      <c r="HD87" s="30"/>
      <c r="HE87" s="60">
        <f>IF(ISNA(VLOOKUP(HC87,[1]Settings!$B$6:$D$45,IF(HH$4="Y",2,3),FALSE)+HD87*IF(HH$4="Y",[1]Settings!$C$5,[1]Settings!$D$5)),0, VLOOKUP(HC87,[1]Settings!$B$6:$D$45,IF(HH$4="Y",2,3),FALSE)+HD87*IF(HH$4="Y",[1]Settings!$C$5,[1]Settings!$D$5))</f>
        <v>0</v>
      </c>
      <c r="HF87" s="61">
        <f>HE87*HH$7</f>
        <v>0</v>
      </c>
      <c r="HG87" s="61">
        <f ca="1">HF87+OFFSET(HF87,0,-7)-FR87-FZ87</f>
        <v>1.1494252873563218E-5</v>
      </c>
      <c r="HH87" s="62">
        <f ca="1">RANK(HG87,HG$11:HG$114)</f>
        <v>81</v>
      </c>
      <c r="HI87" s="67"/>
      <c r="HJ87" s="64"/>
      <c r="HK87" s="29"/>
      <c r="HL87" s="30"/>
      <c r="HM87" s="60">
        <f>IF(ISNA(VLOOKUP(HK87,[1]Settings!$B$6:$D$45,IF(HP$4="Y",2,3),FALSE)+HL87*IF(HP$4="Y",[1]Settings!$C$5,[1]Settings!$D$5)),0, VLOOKUP(HK87,[1]Settings!$B$6:$D$45,IF(HP$4="Y",2,3),FALSE)+HL87*IF(HP$4="Y",[1]Settings!$C$5,[1]Settings!$D$5))</f>
        <v>0</v>
      </c>
      <c r="HN87" s="61">
        <f>HM87*HP$7</f>
        <v>0</v>
      </c>
      <c r="HO87" s="61">
        <f ca="1">HN87+OFFSET(HN87,0,-7)-GH87</f>
        <v>1.1494252873563218E-5</v>
      </c>
      <c r="HP87" s="62">
        <f ca="1">RANK(HO87,HO$11:HO$114)</f>
        <v>81</v>
      </c>
      <c r="HQ87" s="67"/>
      <c r="HR87" s="64"/>
      <c r="HS87" s="29"/>
      <c r="HT87" s="30"/>
      <c r="HU87" s="60">
        <f>IF(ISNA(VLOOKUP(HS87,[1]Settings!$B$6:$D$45,IF(HX$4="Y",2,3),FALSE)+HT87*IF(HX$4="Y",[1]Settings!$C$5,[1]Settings!$D$5)),0, VLOOKUP(HS87,[1]Settings!$B$6:$D$45,IF(HX$4="Y",2,3),FALSE)+HT87*IF(HX$4="Y",[1]Settings!$C$5,[1]Settings!$D$5))</f>
        <v>0</v>
      </c>
      <c r="HV87" s="61">
        <f>HU87*HX$7</f>
        <v>0</v>
      </c>
      <c r="HW87" s="61">
        <f ca="1">HV87+OFFSET(HV87,0,-7)-GP87</f>
        <v>1.1494252873563218E-5</v>
      </c>
      <c r="HX87" s="62">
        <f ca="1">RANK(HW87,HW$11:HW$114)</f>
        <v>81</v>
      </c>
      <c r="HY87" s="67"/>
      <c r="HZ87" s="64"/>
      <c r="IA87" s="29"/>
      <c r="IB87" s="30"/>
      <c r="IC87" s="60">
        <f>IF(ISNA(VLOOKUP(IA87,[1]Settings!$B$6:$D$45,IF(IF$4="Y",2,3),FALSE)+IB87*IF(IF$4="Y",[1]Settings!$C$5,[1]Settings!$D$5)),0, VLOOKUP(IA87,[1]Settings!$B$6:$D$45,IF(IF$4="Y",2,3),FALSE)+IB87*IF(IF$4="Y",[1]Settings!$C$5,[1]Settings!$D$5))</f>
        <v>0</v>
      </c>
      <c r="ID87" s="61">
        <f>IC87*IF$7</f>
        <v>0</v>
      </c>
      <c r="IE87" s="61">
        <f ca="1">ID87+OFFSET(ID87,0,-7)-GX87</f>
        <v>1.1494252873563218E-5</v>
      </c>
      <c r="IF87" s="62">
        <f ca="1">RANK(IE87,IE$11:IE$114)</f>
        <v>80</v>
      </c>
      <c r="IG87" s="66"/>
      <c r="IH87" s="64"/>
      <c r="II87" s="29"/>
      <c r="IJ87" s="30"/>
      <c r="IK87" s="60">
        <f>IF(ISNA(VLOOKUP(II87,[1]Settings!$B$6:$D$45,IF(IN$4="Y",2,3),FALSE)+IJ87*IF(IN$4="Y",[1]Settings!$C$5,[1]Settings!$D$5)),0, VLOOKUP(II87,[1]Settings!$B$6:$D$45,IF(IN$4="Y",2,3),FALSE)+IJ87*IF(IN$4="Y",[1]Settings!$C$5,[1]Settings!$D$5))</f>
        <v>0</v>
      </c>
      <c r="IL87" s="61">
        <f>IK87*IN$7</f>
        <v>0</v>
      </c>
      <c r="IM87" s="61">
        <f ca="1">IL87+OFFSET(IL87,0,-7)-HF87</f>
        <v>1.1494252873563218E-5</v>
      </c>
      <c r="IN87" s="62">
        <f ca="1">RANK(IM87,IM$11:IM$114)</f>
        <v>80</v>
      </c>
      <c r="IO87" s="67"/>
      <c r="IP87" s="64"/>
      <c r="IQ87" s="29">
        <v>19</v>
      </c>
      <c r="IR87" s="30"/>
      <c r="IS87" s="60">
        <f>IF(ISNA(VLOOKUP(IQ87,[1]Settings!$B$6:$D$45,IF(IV$4="Y",2,3),FALSE)+IR87*IF(IV$4="Y",[1]Settings!$C$5,[1]Settings!$D$5)),0, VLOOKUP(IQ87,[1]Settings!$B$6:$D$45,IF(IV$4="Y",2,3),FALSE)+IR87*IF(IV$4="Y",[1]Settings!$C$5,[1]Settings!$D$5))</f>
        <v>2</v>
      </c>
      <c r="IT87" s="61">
        <f t="shared" si="204"/>
        <v>2</v>
      </c>
      <c r="IU87" s="61">
        <f ca="1">IT87+OFFSET(IT87,0,-7)-HN87</f>
        <v>2.0000114942528735</v>
      </c>
      <c r="IV87" s="62">
        <f t="shared" ca="1" si="242"/>
        <v>37</v>
      </c>
      <c r="IW87" s="67"/>
      <c r="IX87" s="64"/>
      <c r="IY87" s="29"/>
      <c r="IZ87" s="30"/>
      <c r="JA87" s="60">
        <f>IF(ISNA(VLOOKUP(IY87,[1]Settings!$B$6:$D$45,IF(JD$4="Y",2,3),FALSE)+IZ87*IF(JD$4="Y",[1]Settings!$C$5,[1]Settings!$D$5)),0, VLOOKUP(IY87,[1]Settings!$B$6:$D$45,IF(JD$4="Y",2,3),FALSE)+IZ87*IF(JD$4="Y",[1]Settings!$C$5,[1]Settings!$D$5))</f>
        <v>0</v>
      </c>
      <c r="JB87" s="61">
        <f>JA87*JD$7</f>
        <v>0</v>
      </c>
      <c r="JC87" s="61">
        <f ca="1">JB87+OFFSET(JB87,0,-7)-HV87</f>
        <v>2.0000114942528735</v>
      </c>
      <c r="JD87" s="62">
        <f ca="1">RANK(JC87,JC$11:JC$114)</f>
        <v>37</v>
      </c>
      <c r="JE87" s="67"/>
      <c r="JF87" s="64"/>
      <c r="JG87" s="29"/>
      <c r="JH87" s="30"/>
      <c r="JI87" s="60">
        <f>IF(ISNA(VLOOKUP(JG87,[1]Settings!$B$6:$D$45,IF(JL$4="Y",2,3),FALSE)+JH87*IF(JL$4="Y",[1]Settings!$C$5,[1]Settings!$D$5)),0, VLOOKUP(JG87,[1]Settings!$B$6:$D$45,IF(JL$4="Y",2,3),FALSE)+JH87*IF(JL$4="Y",[1]Settings!$C$5,[1]Settings!$D$5))</f>
        <v>0</v>
      </c>
      <c r="JJ87" s="61">
        <f>JI87*JL$7</f>
        <v>0</v>
      </c>
      <c r="JK87" s="61">
        <f ca="1">JJ87+OFFSET(JJ87,0,-7)-ID87</f>
        <v>2.0000114942528735</v>
      </c>
      <c r="JL87" s="62">
        <f ca="1">RANK(JK87,JK$11:JK$114)</f>
        <v>38</v>
      </c>
    </row>
    <row r="88" spans="1:272">
      <c r="A88" s="27" t="s">
        <v>167</v>
      </c>
      <c r="B88" s="59"/>
      <c r="D88" s="30"/>
      <c r="E88" s="60">
        <f>IF(ISNA(VLOOKUP(C88,[1]Settings!$B$6:$D$45,IF(H$4="Y",2,3),FALSE)+D88*IF(H$4="Y",[1]Settings!$C$5,[1]Settings!$D$5)),0, VLOOKUP(C88,[1]Settings!$B$6:$D$45,IF(H$4="Y",2,3),FALSE)+D88*IF(H$4="Y",[1]Settings!$C$5,[1]Settings!$D$5))</f>
        <v>0</v>
      </c>
      <c r="F88" s="61">
        <f t="shared" si="207"/>
        <v>0</v>
      </c>
      <c r="G88" s="61">
        <f t="shared" si="208"/>
        <v>1.1363636363636365E-5</v>
      </c>
      <c r="H88" s="62">
        <f t="shared" si="173"/>
        <v>80</v>
      </c>
      <c r="I88" s="63" t="str">
        <f t="shared" si="243"/>
        <v/>
      </c>
      <c r="J88" s="64">
        <f ca="1">VLOOKUP(OFFSET(J88,0,-2),[1]Settings!$F$8:$G$27,2)</f>
        <v>0</v>
      </c>
      <c r="L88" s="30"/>
      <c r="M88" s="60">
        <f>IF(ISNA(VLOOKUP(K88,[1]Settings!$B$6:$D$45,IF(P$4="Y",2,3),FALSE)+L88*IF(P$4="Y",[1]Settings!$C$5,[1]Settings!$D$5)),0, VLOOKUP(K88,[1]Settings!$B$6:$D$45,IF(P$4="Y",2,3),FALSE)+L88*IF(P$4="Y",[1]Settings!$C$5,[1]Settings!$D$5))</f>
        <v>0</v>
      </c>
      <c r="N88" s="61">
        <f t="shared" si="209"/>
        <v>0</v>
      </c>
      <c r="O88" s="61">
        <f t="shared" ca="1" si="210"/>
        <v>1.1363636363636365E-5</v>
      </c>
      <c r="P88" s="62">
        <f t="shared" ca="1" si="174"/>
        <v>80</v>
      </c>
      <c r="Q88" s="63" t="str">
        <f t="shared" si="244"/>
        <v/>
      </c>
      <c r="R88" s="64">
        <f ca="1">VLOOKUP(OFFSET(R88,0,-2),[1]Settings!$F$8:$G$27,2)</f>
        <v>0</v>
      </c>
      <c r="T88" s="30"/>
      <c r="U88" s="60">
        <f>IF(ISNA(VLOOKUP(S88,[1]Settings!$B$6:$D$45,IF(X$4="Y",2,3),FALSE)+T88*IF(X$4="Y",[1]Settings!$C$5,[1]Settings!$D$5)),0, VLOOKUP(S88,[1]Settings!$B$6:$D$45,IF(X$4="Y",2,3),FALSE)+T88*IF(X$4="Y",[1]Settings!$C$5,[1]Settings!$D$5))</f>
        <v>0</v>
      </c>
      <c r="V88" s="61">
        <f t="shared" si="211"/>
        <v>0</v>
      </c>
      <c r="W88" s="61">
        <f t="shared" ca="1" si="212"/>
        <v>1.1363636363636365E-5</v>
      </c>
      <c r="X88" s="62">
        <f t="shared" ca="1" si="175"/>
        <v>80</v>
      </c>
      <c r="Y88" s="63" t="str">
        <f t="shared" si="245"/>
        <v/>
      </c>
      <c r="Z88" s="64">
        <f ca="1">VLOOKUP(OFFSET(Z88,0,-2),[1]Settings!$F$8:$G$27,2)</f>
        <v>0</v>
      </c>
      <c r="AB88" s="30"/>
      <c r="AC88" s="60">
        <f>IF(ISNA(VLOOKUP(AA88,[1]Settings!$B$6:$D$45,IF(AF$4="Y",2,3),FALSE)+AB88*IF(AF$4="Y",[1]Settings!$C$5,[1]Settings!$D$5)),0, VLOOKUP(AA88,[1]Settings!$B$6:$D$45,IF(AF$4="Y",2,3),FALSE)+AB88*IF(AF$4="Y",[1]Settings!$C$5,[1]Settings!$D$5))</f>
        <v>0</v>
      </c>
      <c r="AD88" s="61">
        <f t="shared" si="213"/>
        <v>0</v>
      </c>
      <c r="AE88" s="61">
        <f t="shared" ca="1" si="214"/>
        <v>1.1363636363636365E-5</v>
      </c>
      <c r="AF88" s="62">
        <f t="shared" ca="1" si="176"/>
        <v>80</v>
      </c>
      <c r="AG88" s="63" t="str">
        <f t="shared" si="246"/>
        <v/>
      </c>
      <c r="AH88" s="64">
        <f ca="1">VLOOKUP(OFFSET(AH88,0,-2),[1]Settings!$F$8:$G$27,2)</f>
        <v>0</v>
      </c>
      <c r="AJ88" s="30"/>
      <c r="AK88" s="60">
        <f>IF(ISNA(VLOOKUP(AI88,[1]Settings!$B$6:$D$45,IF(AN$4="Y",2,3),FALSE)+AJ88*IF(AN$4="Y",[1]Settings!$C$5,[1]Settings!$D$5)),0, VLOOKUP(AI88,[1]Settings!$B$6:$D$45,IF(AN$4="Y",2,3),FALSE)+AJ88*IF(AN$4="Y",[1]Settings!$C$5,[1]Settings!$D$5))</f>
        <v>0</v>
      </c>
      <c r="AL88" s="61">
        <f t="shared" si="215"/>
        <v>0</v>
      </c>
      <c r="AM88" s="61">
        <f t="shared" ca="1" si="216"/>
        <v>1.1363636363636365E-5</v>
      </c>
      <c r="AN88" s="62">
        <f t="shared" ca="1" si="177"/>
        <v>80</v>
      </c>
      <c r="AO88" s="63" t="str">
        <f t="shared" si="247"/>
        <v/>
      </c>
      <c r="AP88" s="64">
        <f ca="1">VLOOKUP(OFFSET(AP88,0,-2),[1]Settings!$F$8:$G$27,2)</f>
        <v>0</v>
      </c>
      <c r="AR88" s="30"/>
      <c r="AS88" s="60">
        <f>IF(ISNA(VLOOKUP(AQ88,[1]Settings!$B$6:$D$45,IF(AV$4="Y",2,3),FALSE)+AR88*IF(AV$4="Y",[1]Settings!$C$5,[1]Settings!$D$5)),0, VLOOKUP(AQ88,[1]Settings!$B$6:$D$45,IF(AV$4="Y",2,3),FALSE)+AR88*IF(AV$4="Y",[1]Settings!$C$5,[1]Settings!$D$5))</f>
        <v>0</v>
      </c>
      <c r="AT88" s="61">
        <f t="shared" si="217"/>
        <v>0</v>
      </c>
      <c r="AU88" s="61">
        <f t="shared" ca="1" si="218"/>
        <v>1.1363636363636365E-5</v>
      </c>
      <c r="AV88" s="62">
        <f t="shared" ca="1" si="178"/>
        <v>80</v>
      </c>
      <c r="AW88" s="63" t="str">
        <f t="shared" si="248"/>
        <v/>
      </c>
      <c r="AX88" s="64">
        <f ca="1">VLOOKUP(OFFSET(AX88,0,-2),[1]Settings!$F$8:$G$27,2)</f>
        <v>0</v>
      </c>
      <c r="AZ88" s="30"/>
      <c r="BA88" s="60">
        <f>IF(ISNA(VLOOKUP(AY88,[1]Settings!$B$6:$D$45,IF(BD$4="Y",2,3),FALSE)+AZ88*IF(BD$4="Y",[1]Settings!$C$5,[1]Settings!$D$5)),0, VLOOKUP(AY88,[1]Settings!$B$6:$D$45,IF(BD$4="Y",2,3),FALSE)+AZ88*IF(BD$4="Y",[1]Settings!$C$5,[1]Settings!$D$5))</f>
        <v>0</v>
      </c>
      <c r="BB88" s="61">
        <f t="shared" si="219"/>
        <v>0</v>
      </c>
      <c r="BC88" s="61">
        <f t="shared" ca="1" si="220"/>
        <v>1.1363636363636365E-5</v>
      </c>
      <c r="BD88" s="62">
        <f t="shared" ca="1" si="179"/>
        <v>80</v>
      </c>
      <c r="BE88" s="63" t="str">
        <f t="shared" si="249"/>
        <v/>
      </c>
      <c r="BF88" s="64">
        <f ca="1">VLOOKUP(OFFSET(BF88,0,-2),[1]Settings!$F$8:$G$27,2)</f>
        <v>0</v>
      </c>
      <c r="BH88" s="30"/>
      <c r="BI88" s="60">
        <f>IF(ISNA(VLOOKUP(BG88,[1]Settings!$B$6:$D$45,IF(BL$4="Y",2,3),FALSE)+BH88*IF(BL$4="Y",[1]Settings!$C$5,[1]Settings!$D$5)),0, VLOOKUP(BG88,[1]Settings!$B$6:$D$45,IF(BL$4="Y",2,3),FALSE)+BH88*IF(BL$4="Y",[1]Settings!$C$5,[1]Settings!$D$5))</f>
        <v>0</v>
      </c>
      <c r="BJ88" s="61">
        <f t="shared" si="221"/>
        <v>0</v>
      </c>
      <c r="BK88" s="61">
        <f t="shared" ca="1" si="222"/>
        <v>1.1363636363636365E-5</v>
      </c>
      <c r="BL88" s="62">
        <f t="shared" ca="1" si="180"/>
        <v>80</v>
      </c>
      <c r="BM88" s="63" t="str">
        <f t="shared" si="250"/>
        <v/>
      </c>
      <c r="BN88" s="64">
        <f ca="1">VLOOKUP(OFFSET(BN88,0,-2),[1]Settings!$F$8:$G$27,2)</f>
        <v>0</v>
      </c>
      <c r="BP88" s="30"/>
      <c r="BQ88" s="60">
        <f>IF(ISNA(VLOOKUP(BO88,[1]Settings!$B$6:$D$45,IF(BT$4="Y",2,3),FALSE)+BP88*IF(BT$4="Y",[1]Settings!$C$5,[1]Settings!$D$5)),0, VLOOKUP(BO88,[1]Settings!$B$6:$D$45,IF(BT$4="Y",2,3),FALSE)+BP88*IF(BT$4="Y",[1]Settings!$C$5,[1]Settings!$D$5))</f>
        <v>0</v>
      </c>
      <c r="BR88" s="61">
        <f t="shared" si="223"/>
        <v>0</v>
      </c>
      <c r="BS88" s="61">
        <f t="shared" ca="1" si="224"/>
        <v>1.1363636363636365E-5</v>
      </c>
      <c r="BT88" s="62">
        <f t="shared" ca="1" si="181"/>
        <v>80</v>
      </c>
      <c r="BU88" s="63" t="str">
        <f t="shared" si="251"/>
        <v/>
      </c>
      <c r="BV88" s="64">
        <f ca="1">VLOOKUP(OFFSET(BV88,0,-2),[1]Settings!$F$8:$G$27,2)</f>
        <v>0</v>
      </c>
      <c r="BX88" s="30"/>
      <c r="BY88" s="60">
        <f>IF(ISNA(VLOOKUP(BW88,[1]Settings!$B$6:$D$45,IF(CB$4="Y",2,3),FALSE)+BX88*IF(CB$4="Y",[1]Settings!$C$5,[1]Settings!$D$5)),0, VLOOKUP(BW88,[1]Settings!$B$6:$D$45,IF(CB$4="Y",2,3),FALSE)+BX88*IF(CB$4="Y",[1]Settings!$C$5,[1]Settings!$D$5))</f>
        <v>0</v>
      </c>
      <c r="BZ88" s="61">
        <f t="shared" si="225"/>
        <v>0</v>
      </c>
      <c r="CA88" s="61">
        <f t="shared" ca="1" si="226"/>
        <v>1.1363636363636365E-5</v>
      </c>
      <c r="CB88" s="62">
        <f t="shared" ca="1" si="182"/>
        <v>80</v>
      </c>
      <c r="CC88" s="63" t="str">
        <f t="shared" si="252"/>
        <v/>
      </c>
      <c r="CD88" s="64">
        <f ca="1">VLOOKUP(OFFSET(CD88,0,-2),[1]Settings!$F$8:$G$27,2)</f>
        <v>0</v>
      </c>
      <c r="CF88" s="30"/>
      <c r="CG88" s="60">
        <f>IF(ISNA(VLOOKUP(CE88,[1]Settings!$B$6:$D$45,IF(CJ$4="Y",2,3),FALSE)+CF88*IF(CJ$4="Y",[1]Settings!$C$5,[1]Settings!$D$5)),0, VLOOKUP(CE88,[1]Settings!$B$6:$D$45,IF(CJ$4="Y",2,3),FALSE)+CF88*IF(CJ$4="Y",[1]Settings!$C$5,[1]Settings!$D$5))</f>
        <v>0</v>
      </c>
      <c r="CH88" s="61">
        <f t="shared" si="227"/>
        <v>0</v>
      </c>
      <c r="CI88" s="61">
        <f t="shared" ca="1" si="228"/>
        <v>1.1363636363636365E-5</v>
      </c>
      <c r="CJ88" s="65">
        <f t="shared" ca="1" si="183"/>
        <v>81</v>
      </c>
      <c r="CK88" s="66" t="str">
        <f t="shared" si="172"/>
        <v>+</v>
      </c>
      <c r="CL88" s="64">
        <f ca="1">VLOOKUP(OFFSET(CL88,0,-2),[1]Settings!$J$8:$K$27,2)</f>
        <v>0</v>
      </c>
      <c r="CM88" s="29">
        <v>4</v>
      </c>
      <c r="CN88" s="30">
        <v>1</v>
      </c>
      <c r="CO88" s="60">
        <f>IF(ISNA(VLOOKUP(CM88,[1]Settings!$B$6:$D$45,IF(CR$4="Y",2,3),FALSE)+CN88*IF(CR$4="Y",[1]Settings!$C$5,[1]Settings!$D$5)),0, VLOOKUP(CM88,[1]Settings!$B$6:$D$45,IF(CR$4="Y",2,3),FALSE)+CN88*IF(CR$4="Y",[1]Settings!$C$5,[1]Settings!$D$5))</f>
        <v>19</v>
      </c>
      <c r="CP88" s="61">
        <f t="shared" ca="1" si="229"/>
        <v>8.36</v>
      </c>
      <c r="CQ88" s="61">
        <f t="shared" ca="1" si="230"/>
        <v>8.3600113636363638</v>
      </c>
      <c r="CR88" s="65">
        <f t="shared" ca="1" si="184"/>
        <v>21</v>
      </c>
      <c r="CS88" s="63" t="str">
        <f>IF(CU88&gt;0,"+","")</f>
        <v>+</v>
      </c>
      <c r="CT88" s="64">
        <f ca="1">VLOOKUP(OFFSET(CT88,0,-2),[1]Settings!$J$8:$K$27,2)</f>
        <v>0</v>
      </c>
      <c r="CU88" s="29">
        <v>4</v>
      </c>
      <c r="CV88" s="30">
        <v>1</v>
      </c>
      <c r="CW88" s="60">
        <f>IF(ISNA(VLOOKUP(CU88,[1]Settings!$B$6:$D$45,IF(CZ$4="Y",2,3),FALSE)+CV88*IF(CZ$4="Y",[1]Settings!$C$5,[1]Settings!$D$5)),0, VLOOKUP(CU88,[1]Settings!$B$6:$D$45,IF(CZ$4="Y",2,3),FALSE)+CV88*IF(CZ$4="Y",[1]Settings!$C$5,[1]Settings!$D$5))</f>
        <v>19</v>
      </c>
      <c r="CX88" s="61">
        <f t="shared" ca="1" si="231"/>
        <v>13.680000000000001</v>
      </c>
      <c r="CY88" s="61">
        <f t="shared" ca="1" si="232"/>
        <v>22.040011363636367</v>
      </c>
      <c r="CZ88" s="62">
        <f t="shared" ca="1" si="185"/>
        <v>5</v>
      </c>
      <c r="DA88" s="63" t="str">
        <f>IF(DC88&gt;0,"+","")</f>
        <v>+</v>
      </c>
      <c r="DB88" s="64">
        <f ca="1">VLOOKUP(OFFSET(DB88,0,-2),[1]Settings!$J$8:$K$27,2)</f>
        <v>0.08</v>
      </c>
      <c r="DC88" s="29">
        <v>4</v>
      </c>
      <c r="DD88" s="30"/>
      <c r="DE88" s="60">
        <f>IF(ISNA(VLOOKUP(DC88,[1]Settings!$B$6:$D$45,IF(DH$4="Y",2,3),FALSE)+DD88*IF(DH$4="Y",[1]Settings!$C$5,[1]Settings!$D$5)),0, VLOOKUP(DC88,[1]Settings!$B$6:$D$45,IF(DH$4="Y",2,3),FALSE)+DD88*IF(DH$4="Y",[1]Settings!$C$5,[1]Settings!$D$5))</f>
        <v>18</v>
      </c>
      <c r="DF88" s="61">
        <f t="shared" ref="DF88:DF94" ca="1" si="281">DE88*DH$7</f>
        <v>11.7</v>
      </c>
      <c r="DG88" s="61">
        <f t="shared" ca="1" si="233"/>
        <v>33.74001136363637</v>
      </c>
      <c r="DH88" s="62">
        <f t="shared" ca="1" si="186"/>
        <v>4</v>
      </c>
      <c r="DI88" s="63" t="s">
        <v>93</v>
      </c>
      <c r="DJ88" s="64">
        <f ca="1">VLOOKUP(OFFSET(DJ88,0,-2),[1]Settings!$J$8:$K$27,2)</f>
        <v>0.09</v>
      </c>
      <c r="DK88" s="29">
        <v>7</v>
      </c>
      <c r="DL88" s="30"/>
      <c r="DM88" s="60">
        <f>IF(ISNA(VLOOKUP(DK88,[1]Settings!$B$6:$D$45,IF(DP$4="Y",2,3),FALSE)+DL88*IF(DP$4="Y",[1]Settings!$C$5,[1]Settings!$D$5)),0, VLOOKUP(DK88,[1]Settings!$B$6:$D$45,IF(DP$4="Y",2,3),FALSE)+DL88*IF(DP$4="Y",[1]Settings!$C$5,[1]Settings!$D$5))</f>
        <v>14</v>
      </c>
      <c r="DN88" s="61">
        <f t="shared" ref="DN88:DN94" ca="1" si="282">DM88*DP$7</f>
        <v>9.379999999999999</v>
      </c>
      <c r="DO88" s="61">
        <f t="shared" ca="1" si="234"/>
        <v>43.120011363636365</v>
      </c>
      <c r="DP88" s="62">
        <f t="shared" ca="1" si="187"/>
        <v>4</v>
      </c>
      <c r="DQ88" s="63" t="s">
        <v>93</v>
      </c>
      <c r="DR88" s="64">
        <f ca="1">VLOOKUP(OFFSET(DR88,0,-2),[1]Settings!$J$8:$K$27,2)</f>
        <v>0.09</v>
      </c>
      <c r="DS88" s="29">
        <v>7</v>
      </c>
      <c r="DT88" s="30"/>
      <c r="DU88" s="60">
        <f>IF(ISNA(VLOOKUP(DS88,[1]Settings!$B$6:$D$45,IF(DX$4="Y",2,3),FALSE)+DT88*IF(DX$4="Y",[1]Settings!$C$5,[1]Settings!$D$5)),0, VLOOKUP(DS88,[1]Settings!$B$6:$D$45,IF(DX$4="Y",2,3),FALSE)+DT88*IF(DX$4="Y",[1]Settings!$C$5,[1]Settings!$D$5))</f>
        <v>14</v>
      </c>
      <c r="DV88" s="61">
        <f t="shared" ref="DV88:DV94" ca="1" si="283">DU88*DX$7</f>
        <v>10.36</v>
      </c>
      <c r="DW88" s="61">
        <f t="shared" ca="1" si="87"/>
        <v>53.480011363636365</v>
      </c>
      <c r="DX88" s="62">
        <f t="shared" ca="1" si="188"/>
        <v>5</v>
      </c>
      <c r="DY88" s="63" t="s">
        <v>93</v>
      </c>
      <c r="DZ88" s="64">
        <f ca="1">VLOOKUP(OFFSET(DZ88,0,-2),[1]Settings!$J$8:$K$27,2)</f>
        <v>0.08</v>
      </c>
      <c r="EA88" s="29">
        <v>13</v>
      </c>
      <c r="EB88" s="30"/>
      <c r="EC88" s="60">
        <f>IF(ISNA(VLOOKUP(EA88,[1]Settings!$B$6:$D$45,IF(EF$4="Y",2,3),FALSE)+EB88*IF(EF$4="Y",[1]Settings!$C$5,[1]Settings!$D$5)),0, VLOOKUP(EA88,[1]Settings!$B$6:$D$45,IF(EF$4="Y",2,3),FALSE)+EB88*IF(EF$4="Y",[1]Settings!$C$5,[1]Settings!$D$5))</f>
        <v>8</v>
      </c>
      <c r="ED88" s="61">
        <f t="shared" ref="ED88:ED94" ca="1" si="284">EC88*EF$7</f>
        <v>7.3599999999999994</v>
      </c>
      <c r="EE88" s="61">
        <f t="shared" ca="1" si="235"/>
        <v>60.840011363636364</v>
      </c>
      <c r="EF88" s="65">
        <f t="shared" ca="1" si="189"/>
        <v>4</v>
      </c>
      <c r="EG88" s="66" t="s">
        <v>93</v>
      </c>
      <c r="EH88" s="64">
        <f ca="1">VLOOKUP(OFFSET(EH88,0,-2),[1]Settings!$J$8:$K$27,2)</f>
        <v>0.09</v>
      </c>
      <c r="EI88" s="29">
        <v>11</v>
      </c>
      <c r="EJ88" s="30"/>
      <c r="EK88" s="60">
        <f>IF(ISNA(VLOOKUP(EI88,[1]Settings!$B$6:$D$45,IF(EN$4="Y",2,3),FALSE)+EJ88*IF(EN$4="Y",[1]Settings!$C$5,[1]Settings!$D$5)),0, VLOOKUP(EI88,[1]Settings!$B$6:$D$45,IF(EN$4="Y",2,3),FALSE)+EJ88*IF(EN$4="Y",[1]Settings!$C$5,[1]Settings!$D$5))</f>
        <v>10</v>
      </c>
      <c r="EL88" s="61">
        <f t="shared" ref="EL88:EL94" ca="1" si="285">EK88*EN$7</f>
        <v>8.4999999999999982</v>
      </c>
      <c r="EM88" s="61">
        <f t="shared" ca="1" si="274"/>
        <v>47.300011363636365</v>
      </c>
      <c r="EN88" s="65">
        <f t="shared" ca="1" si="190"/>
        <v>6</v>
      </c>
      <c r="EO88" s="63" t="s">
        <v>93</v>
      </c>
      <c r="EP88" s="64">
        <f ca="1">VLOOKUP(OFFSET(EP88,0,-2),[1]Settings!$J$8:$K$27,2)</f>
        <v>7.0000000000000007E-2</v>
      </c>
      <c r="EQ88" s="29">
        <v>1</v>
      </c>
      <c r="ER88" s="30">
        <v>2</v>
      </c>
      <c r="ES88" s="60">
        <f>IF(ISNA(VLOOKUP(EQ88,[1]Settings!$B$6:$D$45,IF(EV$4="Y",2,3),FALSE)+ER88*IF(EV$4="Y",[1]Settings!$C$5,[1]Settings!$D$5)),0, VLOOKUP(EQ88,[1]Settings!$B$6:$D$45,IF(EV$4="Y",2,3),FALSE)+ER88*IF(EV$4="Y",[1]Settings!$C$5,[1]Settings!$D$5))</f>
        <v>32</v>
      </c>
      <c r="ET88" s="61">
        <f t="shared" ca="1" si="170"/>
        <v>26.24</v>
      </c>
      <c r="EU88" s="61">
        <f t="shared" ca="1" si="271"/>
        <v>61.840011363636364</v>
      </c>
      <c r="EV88" s="62">
        <f t="shared" ca="1" si="191"/>
        <v>5</v>
      </c>
      <c r="EW88" s="63" t="s">
        <v>93</v>
      </c>
      <c r="EX88" s="64">
        <f ca="1">VLOOKUP(OFFSET(EX88,0,-2),[1]Settings!$J$8:$K$27,2)</f>
        <v>0.08</v>
      </c>
      <c r="EY88" s="29">
        <v>15</v>
      </c>
      <c r="EZ88" s="30"/>
      <c r="FA88" s="60">
        <f>IF(ISNA(VLOOKUP(EY88,[1]Settings!$B$6:$D$45,IF(FD$4="Y",2,3),FALSE)+EZ88*IF(FD$4="Y",[1]Settings!$C$5,[1]Settings!$D$5)),0, VLOOKUP(EY88,[1]Settings!$B$6:$D$45,IF(FD$4="Y",2,3),FALSE)+EZ88*IF(FD$4="Y",[1]Settings!$C$5,[1]Settings!$D$5))</f>
        <v>6</v>
      </c>
      <c r="FB88" s="61">
        <f t="shared" ca="1" si="171"/>
        <v>6.0000000000000018</v>
      </c>
      <c r="FC88" s="61">
        <f t="shared" ca="1" si="167"/>
        <v>58.460011363636369</v>
      </c>
      <c r="FD88" s="62">
        <f t="shared" ca="1" si="192"/>
        <v>4</v>
      </c>
      <c r="FE88" s="63" t="s">
        <v>93</v>
      </c>
      <c r="FF88" s="64">
        <f ca="1">VLOOKUP(OFFSET(FF88,0,-2),[1]Settings!$J$8:$K$27,2)</f>
        <v>0.09</v>
      </c>
      <c r="FG88" s="29">
        <v>3</v>
      </c>
      <c r="FH88" s="30">
        <v>2</v>
      </c>
      <c r="FI88" s="60">
        <f>IF(ISNA(VLOOKUP(FG88,[1]Settings!$B$6:$D$45,IF(FL$4="Y",2,3),FALSE)+FH88*IF(FL$4="Y",[1]Settings!$C$5,[1]Settings!$D$5)),0, VLOOKUP(FG88,[1]Settings!$B$6:$D$45,IF(FL$4="Y",2,3),FALSE)+FH88*IF(FL$4="Y",[1]Settings!$C$5,[1]Settings!$D$5))</f>
        <v>22</v>
      </c>
      <c r="FJ88" s="61">
        <f t="shared" ca="1" si="272"/>
        <v>18.48</v>
      </c>
      <c r="FK88" s="61">
        <f t="shared" ca="1" si="266"/>
        <v>59.220011363636374</v>
      </c>
      <c r="FL88" s="62">
        <f t="shared" ca="1" si="193"/>
        <v>4</v>
      </c>
      <c r="FM88" s="66" t="s">
        <v>93</v>
      </c>
      <c r="FN88" s="64">
        <f ca="1">VLOOKUP(OFFSET(FN88,0,-2),[1]Settings!$J$8:$K$27,2)</f>
        <v>0.09</v>
      </c>
      <c r="FO88" s="29">
        <v>2</v>
      </c>
      <c r="FP88" s="30">
        <v>1</v>
      </c>
      <c r="FQ88" s="60">
        <f>IF(ISNA(VLOOKUP(FO88,[1]Settings!$B$6:$D$45,IF(FT$4="Y",2,3),FALSE)+FP88*IF(FT$4="Y",[1]Settings!$C$5,[1]Settings!$D$5)),0, VLOOKUP(FO88,[1]Settings!$B$6:$D$45,IF(FT$4="Y",2,3),FALSE)+FP88*IF(FT$4="Y",[1]Settings!$C$5,[1]Settings!$D$5))</f>
        <v>26</v>
      </c>
      <c r="FR88" s="61">
        <f t="shared" ca="1" si="236"/>
        <v>21.32</v>
      </c>
      <c r="FS88" s="61">
        <f t="shared" ca="1" si="263"/>
        <v>54.300011363636386</v>
      </c>
      <c r="FT88" s="62">
        <f t="shared" ca="1" si="194"/>
        <v>4</v>
      </c>
      <c r="FU88" s="67"/>
      <c r="FV88" s="64"/>
      <c r="FW88" s="29">
        <v>6</v>
      </c>
      <c r="FX88" s="30"/>
      <c r="FY88" s="60">
        <f>IF(ISNA(VLOOKUP(FW88,[1]Settings!$B$6:$D$45,IF(GB$4="Y",2,3),FALSE)+FX88*IF(GB$4="Y",[1]Settings!$C$5,[1]Settings!$D$5)),0, VLOOKUP(FW88,[1]Settings!$B$6:$D$45,IF(GB$4="Y",2,3),FALSE)+FX88*IF(GB$4="Y",[1]Settings!$C$5,[1]Settings!$D$5))</f>
        <v>15</v>
      </c>
      <c r="FZ88" s="61">
        <f t="shared" si="264"/>
        <v>15</v>
      </c>
      <c r="GA88" s="61">
        <f t="shared" ca="1" si="265"/>
        <v>60.800011363636386</v>
      </c>
      <c r="GB88" s="62">
        <f t="shared" ca="1" si="195"/>
        <v>2</v>
      </c>
      <c r="GC88" s="67"/>
      <c r="GD88" s="64"/>
      <c r="GE88" s="29"/>
      <c r="GF88" s="30"/>
      <c r="GG88" s="60">
        <f>IF(ISNA(VLOOKUP(GE88,[1]Settings!$B$6:$D$45,IF(GJ$4="Y",2,3),FALSE)+GF88*IF(GJ$4="Y",[1]Settings!$C$5,[1]Settings!$D$5)),0, VLOOKUP(GE88,[1]Settings!$B$6:$D$45,IF(GJ$4="Y",2,3),FALSE)+GF88*IF(GJ$4="Y",[1]Settings!$C$5,[1]Settings!$D$5))</f>
        <v>0</v>
      </c>
      <c r="GH88" s="61">
        <f t="shared" si="260"/>
        <v>0</v>
      </c>
      <c r="GI88" s="61">
        <f t="shared" ca="1" si="261"/>
        <v>60.800011363636386</v>
      </c>
      <c r="GJ88" s="62">
        <f t="shared" ca="1" si="196"/>
        <v>4</v>
      </c>
      <c r="GK88" s="67"/>
      <c r="GL88" s="64"/>
      <c r="GM88" s="29"/>
      <c r="GN88" s="30"/>
      <c r="GO88" s="60">
        <f>IF(ISNA(VLOOKUP(GM88,[1]Settings!$B$6:$D$45,IF(GR$4="Y",2,3),FALSE)+GN88*IF(GR$4="Y",[1]Settings!$C$5,[1]Settings!$D$5)),0, VLOOKUP(GM88,[1]Settings!$B$6:$D$45,IF(GR$4="Y",2,3),FALSE)+GN88*IF(GR$4="Y",[1]Settings!$C$5,[1]Settings!$D$5))</f>
        <v>0</v>
      </c>
      <c r="GP88" s="61">
        <f t="shared" si="123"/>
        <v>0</v>
      </c>
      <c r="GQ88" s="61">
        <f t="shared" ca="1" si="255"/>
        <v>54.800011363636386</v>
      </c>
      <c r="GR88" s="62">
        <f t="shared" ca="1" si="197"/>
        <v>4</v>
      </c>
      <c r="GS88" s="67"/>
      <c r="GT88" s="64"/>
      <c r="GU88" s="29"/>
      <c r="GV88" s="30"/>
      <c r="GW88" s="60">
        <f>IF(ISNA(VLOOKUP(GU88,[1]Settings!$B$6:$D$45,IF(GZ$4="Y",2,3),FALSE)+GV88*IF(GZ$4="Y",[1]Settings!$C$5,[1]Settings!$D$5)),0, VLOOKUP(GU88,[1]Settings!$B$6:$D$45,IF(GZ$4="Y",2,3),FALSE)+GV88*IF(GZ$4="Y",[1]Settings!$C$5,[1]Settings!$D$5))</f>
        <v>0</v>
      </c>
      <c r="GX88" s="61">
        <f t="shared" si="132"/>
        <v>0</v>
      </c>
      <c r="GY88" s="61">
        <f t="shared" ca="1" si="256"/>
        <v>36.320011363636382</v>
      </c>
      <c r="GZ88" s="65">
        <f t="shared" ca="1" si="198"/>
        <v>10</v>
      </c>
      <c r="HA88" s="66"/>
      <c r="HB88" s="64"/>
      <c r="HC88" s="29">
        <v>3</v>
      </c>
      <c r="HD88" s="30">
        <v>1</v>
      </c>
      <c r="HE88" s="60">
        <f>IF(ISNA(VLOOKUP(HC88,[1]Settings!$B$6:$D$45,IF(HH$4="Y",2,3),FALSE)+HD88*IF(HH$4="Y",[1]Settings!$C$5,[1]Settings!$D$5)),0, VLOOKUP(HC88,[1]Settings!$B$6:$D$45,IF(HH$4="Y",2,3),FALSE)+HD88*IF(HH$4="Y",[1]Settings!$C$5,[1]Settings!$D$5))</f>
        <v>21</v>
      </c>
      <c r="HF88" s="61">
        <f t="shared" si="237"/>
        <v>21</v>
      </c>
      <c r="HG88" s="61">
        <f t="shared" ca="1" si="238"/>
        <v>21.000011363636382</v>
      </c>
      <c r="HH88" s="62">
        <f t="shared" ca="1" si="199"/>
        <v>17</v>
      </c>
      <c r="HI88" s="67"/>
      <c r="HJ88" s="64"/>
      <c r="HK88" s="29"/>
      <c r="HL88" s="30"/>
      <c r="HM88" s="60">
        <f>IF(ISNA(VLOOKUP(HK88,[1]Settings!$B$6:$D$45,IF(HP$4="Y",2,3),FALSE)+HL88*IF(HP$4="Y",[1]Settings!$C$5,[1]Settings!$D$5)),0, VLOOKUP(HK88,[1]Settings!$B$6:$D$45,IF(HP$4="Y",2,3),FALSE)+HL88*IF(HP$4="Y",[1]Settings!$C$5,[1]Settings!$D$5))</f>
        <v>0</v>
      </c>
      <c r="HN88" s="61">
        <f t="shared" si="273"/>
        <v>0</v>
      </c>
      <c r="HO88" s="61">
        <f t="shared" ca="1" si="275"/>
        <v>21.000011363636382</v>
      </c>
      <c r="HP88" s="62">
        <f t="shared" ca="1" si="200"/>
        <v>21</v>
      </c>
      <c r="HQ88" s="67"/>
      <c r="HR88" s="64"/>
      <c r="HS88" s="29">
        <v>5</v>
      </c>
      <c r="HT88" s="30">
        <v>1</v>
      </c>
      <c r="HU88" s="60">
        <f>IF(ISNA(VLOOKUP(HS88,[1]Settings!$B$6:$D$45,IF(HX$4="Y",2,3),FALSE)+HT88*IF(HX$4="Y",[1]Settings!$C$5,[1]Settings!$D$5)),0, VLOOKUP(HS88,[1]Settings!$B$6:$D$45,IF(HX$4="Y",2,3),FALSE)+HT88*IF(HX$4="Y",[1]Settings!$C$5,[1]Settings!$D$5))</f>
        <v>17</v>
      </c>
      <c r="HV88" s="61">
        <f t="shared" si="239"/>
        <v>17</v>
      </c>
      <c r="HW88" s="61">
        <f t="shared" ca="1" si="276"/>
        <v>38.000011363636382</v>
      </c>
      <c r="HX88" s="62">
        <f t="shared" ca="1" si="267"/>
        <v>8</v>
      </c>
      <c r="HY88" s="67"/>
      <c r="HZ88" s="64"/>
      <c r="IA88" s="29">
        <v>6</v>
      </c>
      <c r="IB88" s="30"/>
      <c r="IC88" s="60">
        <f>IF(ISNA(VLOOKUP(IA88,[1]Settings!$B$6:$D$45,IF(IF$4="Y",2,3),FALSE)+IB88*IF(IF$4="Y",[1]Settings!$C$5,[1]Settings!$D$5)),0, VLOOKUP(IA88,[1]Settings!$B$6:$D$45,IF(IF$4="Y",2,3),FALSE)+IB88*IF(IF$4="Y",[1]Settings!$C$5,[1]Settings!$D$5))</f>
        <v>15</v>
      </c>
      <c r="ID88" s="61">
        <f t="shared" si="128"/>
        <v>15</v>
      </c>
      <c r="IE88" s="61">
        <f t="shared" ca="1" si="277"/>
        <v>53.000011363636382</v>
      </c>
      <c r="IF88" s="62">
        <f t="shared" ca="1" si="268"/>
        <v>6</v>
      </c>
      <c r="IG88" s="66"/>
      <c r="IH88" s="64"/>
      <c r="II88" s="29">
        <v>1</v>
      </c>
      <c r="IJ88" s="30">
        <v>2</v>
      </c>
      <c r="IK88" s="60">
        <f>IF(ISNA(VLOOKUP(II88,[1]Settings!$B$6:$D$45,IF(IN$4="Y",2,3),FALSE)+IJ88*IF(IN$4="Y",[1]Settings!$C$5,[1]Settings!$D$5)),0, VLOOKUP(II88,[1]Settings!$B$6:$D$45,IF(IN$4="Y",2,3),FALSE)+IJ88*IF(IN$4="Y",[1]Settings!$C$5,[1]Settings!$D$5))</f>
        <v>32</v>
      </c>
      <c r="IL88" s="61">
        <f t="shared" si="125"/>
        <v>32</v>
      </c>
      <c r="IM88" s="61">
        <f t="shared" ca="1" si="262"/>
        <v>64.000011363636389</v>
      </c>
      <c r="IN88" s="62">
        <f t="shared" ca="1" si="257"/>
        <v>3</v>
      </c>
      <c r="IO88" s="67"/>
      <c r="IP88" s="64"/>
      <c r="IQ88" s="29">
        <v>10</v>
      </c>
      <c r="IR88" s="30"/>
      <c r="IS88" s="60">
        <f>IF(ISNA(VLOOKUP(IQ88,[1]Settings!$B$6:$D$45,IF(IV$4="Y",2,3),FALSE)+IR88*IF(IV$4="Y",[1]Settings!$C$5,[1]Settings!$D$5)),0, VLOOKUP(IQ88,[1]Settings!$B$6:$D$45,IF(IV$4="Y",2,3),FALSE)+IR88*IF(IV$4="Y",[1]Settings!$C$5,[1]Settings!$D$5))</f>
        <v>11</v>
      </c>
      <c r="IT88" s="61">
        <f t="shared" si="204"/>
        <v>11</v>
      </c>
      <c r="IU88" s="61">
        <f t="shared" ca="1" si="278"/>
        <v>75.000011363636389</v>
      </c>
      <c r="IV88" s="62">
        <f t="shared" ca="1" si="242"/>
        <v>2</v>
      </c>
      <c r="IW88" s="67"/>
      <c r="IX88" s="64"/>
      <c r="IY88" s="29">
        <v>11</v>
      </c>
      <c r="IZ88" s="30"/>
      <c r="JA88" s="60">
        <f>IF(ISNA(VLOOKUP(IY88,[1]Settings!$B$6:$D$45,IF(JD$4="Y",2,3),FALSE)+IZ88*IF(JD$4="Y",[1]Settings!$C$5,[1]Settings!$D$5)),0, VLOOKUP(IY88,[1]Settings!$B$6:$D$45,IF(JD$4="Y",2,3),FALSE)+IZ88*IF(JD$4="Y",[1]Settings!$C$5,[1]Settings!$D$5))</f>
        <v>10</v>
      </c>
      <c r="JB88" s="61">
        <f t="shared" ref="JB88:JB94" si="286">JA88*JD$7</f>
        <v>10</v>
      </c>
      <c r="JC88" s="61">
        <f t="shared" ref="JC88:JC95" ca="1" si="287">JB88+OFFSET(JB88,0,-7)-HV88</f>
        <v>68.000011363636389</v>
      </c>
      <c r="JD88" s="62">
        <f t="shared" ref="JD88:JD95" ca="1" si="288">RANK(JC88,JC$11:JC$114)</f>
        <v>2</v>
      </c>
      <c r="JE88" s="67"/>
      <c r="JF88" s="64"/>
      <c r="JG88" s="29">
        <v>5</v>
      </c>
      <c r="JH88" s="30">
        <v>1</v>
      </c>
      <c r="JI88" s="60">
        <f>IF(ISNA(VLOOKUP(JG88,[1]Settings!$B$6:$D$45,IF(JL$4="Y",2,3),FALSE)+JH88*IF(JL$4="Y",[1]Settings!$C$5,[1]Settings!$D$5)),0, VLOOKUP(JG88,[1]Settings!$B$6:$D$45,IF(JL$4="Y",2,3),FALSE)+JH88*IF(JL$4="Y",[1]Settings!$C$5,[1]Settings!$D$5))</f>
        <v>17</v>
      </c>
      <c r="JJ88" s="61">
        <f t="shared" ref="JJ88:JJ94" si="289">JI88*JL$7</f>
        <v>17</v>
      </c>
      <c r="JK88" s="61">
        <f t="shared" ref="JK88:JK95" ca="1" si="290">JJ88+OFFSET(JJ88,0,-7)-ID88</f>
        <v>70.000011363636389</v>
      </c>
      <c r="JL88" s="62">
        <f t="shared" ref="JL88:JL95" ca="1" si="291">RANK(JK88,JK$11:JK$114)</f>
        <v>3</v>
      </c>
    </row>
    <row r="89" spans="1:272">
      <c r="A89" s="59" t="s">
        <v>168</v>
      </c>
      <c r="B89" s="59"/>
      <c r="C89" s="28">
        <v>19</v>
      </c>
      <c r="D89" s="30"/>
      <c r="E89" s="60">
        <f>IF(ISNA(VLOOKUP(C89,[1]Settings!$B$6:$D$45,IF(H$4="Y",2,3),FALSE)+D89*IF(H$4="Y",[1]Settings!$C$5,[1]Settings!$D$5)),0, VLOOKUP(C89,[1]Settings!$B$6:$D$45,IF(H$4="Y",2,3),FALSE)+D89*IF(H$4="Y",[1]Settings!$C$5,[1]Settings!$D$5))</f>
        <v>2</v>
      </c>
      <c r="F89" s="61">
        <f t="shared" si="207"/>
        <v>1.2</v>
      </c>
      <c r="G89" s="61">
        <f t="shared" si="208"/>
        <v>1.2000112359550561</v>
      </c>
      <c r="H89" s="62">
        <f t="shared" si="173"/>
        <v>19</v>
      </c>
      <c r="I89" s="63" t="str">
        <f t="shared" si="243"/>
        <v/>
      </c>
      <c r="J89" s="64">
        <f ca="1">VLOOKUP(OFFSET(J89,0,-2),[1]Settings!$F$8:$G$27,2)</f>
        <v>0</v>
      </c>
      <c r="L89" s="30"/>
      <c r="M89" s="60">
        <f>IF(ISNA(VLOOKUP(K89,[1]Settings!$B$6:$D$45,IF(P$4="Y",2,3),FALSE)+L89*IF(P$4="Y",[1]Settings!$C$5,[1]Settings!$D$5)),0, VLOOKUP(K89,[1]Settings!$B$6:$D$45,IF(P$4="Y",2,3),FALSE)+L89*IF(P$4="Y",[1]Settings!$C$5,[1]Settings!$D$5))</f>
        <v>0</v>
      </c>
      <c r="N89" s="61">
        <f t="shared" si="209"/>
        <v>0</v>
      </c>
      <c r="O89" s="61">
        <f t="shared" ca="1" si="210"/>
        <v>1.2000112359550561</v>
      </c>
      <c r="P89" s="62">
        <f t="shared" ca="1" si="174"/>
        <v>22</v>
      </c>
      <c r="Q89" s="63" t="str">
        <f t="shared" si="244"/>
        <v/>
      </c>
      <c r="R89" s="64">
        <f ca="1">VLOOKUP(OFFSET(R89,0,-2),[1]Settings!$F$8:$G$27,2)</f>
        <v>0</v>
      </c>
      <c r="T89" s="30"/>
      <c r="U89" s="60">
        <f>IF(ISNA(VLOOKUP(S89,[1]Settings!$B$6:$D$45,IF(X$4="Y",2,3),FALSE)+T89*IF(X$4="Y",[1]Settings!$C$5,[1]Settings!$D$5)),0, VLOOKUP(S89,[1]Settings!$B$6:$D$45,IF(X$4="Y",2,3),FALSE)+T89*IF(X$4="Y",[1]Settings!$C$5,[1]Settings!$D$5))</f>
        <v>0</v>
      </c>
      <c r="V89" s="61">
        <f t="shared" si="211"/>
        <v>0</v>
      </c>
      <c r="W89" s="61">
        <f t="shared" ca="1" si="212"/>
        <v>1.2000112359550561</v>
      </c>
      <c r="X89" s="62">
        <f t="shared" ca="1" si="175"/>
        <v>23</v>
      </c>
      <c r="Y89" s="63" t="str">
        <f t="shared" si="245"/>
        <v/>
      </c>
      <c r="Z89" s="64">
        <f ca="1">VLOOKUP(OFFSET(Z89,0,-2),[1]Settings!$F$8:$G$27,2)</f>
        <v>0</v>
      </c>
      <c r="AB89" s="30"/>
      <c r="AC89" s="60">
        <f>IF(ISNA(VLOOKUP(AA89,[1]Settings!$B$6:$D$45,IF(AF$4="Y",2,3),FALSE)+AB89*IF(AF$4="Y",[1]Settings!$C$5,[1]Settings!$D$5)),0, VLOOKUP(AA89,[1]Settings!$B$6:$D$45,IF(AF$4="Y",2,3),FALSE)+AB89*IF(AF$4="Y",[1]Settings!$C$5,[1]Settings!$D$5))</f>
        <v>0</v>
      </c>
      <c r="AD89" s="61">
        <f t="shared" si="213"/>
        <v>0</v>
      </c>
      <c r="AE89" s="61">
        <f t="shared" ca="1" si="214"/>
        <v>1.2000112359550561</v>
      </c>
      <c r="AF89" s="62">
        <f t="shared" ca="1" si="176"/>
        <v>25</v>
      </c>
      <c r="AG89" s="63" t="str">
        <f t="shared" si="246"/>
        <v/>
      </c>
      <c r="AH89" s="64">
        <f ca="1">VLOOKUP(OFFSET(AH89,0,-2),[1]Settings!$F$8:$G$27,2)</f>
        <v>0</v>
      </c>
      <c r="AJ89" s="30"/>
      <c r="AK89" s="60">
        <f>IF(ISNA(VLOOKUP(AI89,[1]Settings!$B$6:$D$45,IF(AN$4="Y",2,3),FALSE)+AJ89*IF(AN$4="Y",[1]Settings!$C$5,[1]Settings!$D$5)),0, VLOOKUP(AI89,[1]Settings!$B$6:$D$45,IF(AN$4="Y",2,3),FALSE)+AJ89*IF(AN$4="Y",[1]Settings!$C$5,[1]Settings!$D$5))</f>
        <v>0</v>
      </c>
      <c r="AL89" s="61">
        <f t="shared" si="215"/>
        <v>0</v>
      </c>
      <c r="AM89" s="61">
        <f t="shared" ca="1" si="216"/>
        <v>1.2000112359550561</v>
      </c>
      <c r="AN89" s="62">
        <f t="shared" ca="1" si="177"/>
        <v>25</v>
      </c>
      <c r="AO89" s="63" t="str">
        <f t="shared" si="247"/>
        <v/>
      </c>
      <c r="AP89" s="64">
        <f ca="1">VLOOKUP(OFFSET(AP89,0,-2),[1]Settings!$F$8:$G$27,2)</f>
        <v>0</v>
      </c>
      <c r="AR89" s="30"/>
      <c r="AS89" s="60">
        <f>IF(ISNA(VLOOKUP(AQ89,[1]Settings!$B$6:$D$45,IF(AV$4="Y",2,3),FALSE)+AR89*IF(AV$4="Y",[1]Settings!$C$5,[1]Settings!$D$5)),0, VLOOKUP(AQ89,[1]Settings!$B$6:$D$45,IF(AV$4="Y",2,3),FALSE)+AR89*IF(AV$4="Y",[1]Settings!$C$5,[1]Settings!$D$5))</f>
        <v>0</v>
      </c>
      <c r="AT89" s="61">
        <f t="shared" si="217"/>
        <v>0</v>
      </c>
      <c r="AU89" s="61">
        <f t="shared" ca="1" si="218"/>
        <v>1.2000112359550561</v>
      </c>
      <c r="AV89" s="62">
        <f t="shared" ca="1" si="178"/>
        <v>26</v>
      </c>
      <c r="AW89" s="63" t="str">
        <f t="shared" si="248"/>
        <v/>
      </c>
      <c r="AX89" s="64">
        <f ca="1">VLOOKUP(OFFSET(AX89,0,-2),[1]Settings!$F$8:$G$27,2)</f>
        <v>0</v>
      </c>
      <c r="AZ89" s="30"/>
      <c r="BA89" s="60">
        <f>IF(ISNA(VLOOKUP(AY89,[1]Settings!$B$6:$D$45,IF(BD$4="Y",2,3),FALSE)+AZ89*IF(BD$4="Y",[1]Settings!$C$5,[1]Settings!$D$5)),0, VLOOKUP(AY89,[1]Settings!$B$6:$D$45,IF(BD$4="Y",2,3),FALSE)+AZ89*IF(BD$4="Y",[1]Settings!$C$5,[1]Settings!$D$5))</f>
        <v>0</v>
      </c>
      <c r="BB89" s="61">
        <f t="shared" si="219"/>
        <v>0</v>
      </c>
      <c r="BC89" s="61">
        <f t="shared" ca="1" si="220"/>
        <v>1.2000112359550561</v>
      </c>
      <c r="BD89" s="62">
        <f t="shared" ca="1" si="179"/>
        <v>26</v>
      </c>
      <c r="BE89" s="63" t="str">
        <f t="shared" si="249"/>
        <v/>
      </c>
      <c r="BF89" s="64">
        <f ca="1">VLOOKUP(OFFSET(BF89,0,-2),[1]Settings!$F$8:$G$27,2)</f>
        <v>0</v>
      </c>
      <c r="BH89" s="30"/>
      <c r="BI89" s="60">
        <f>IF(ISNA(VLOOKUP(BG89,[1]Settings!$B$6:$D$45,IF(BL$4="Y",2,3),FALSE)+BH89*IF(BL$4="Y",[1]Settings!$C$5,[1]Settings!$D$5)),0, VLOOKUP(BG89,[1]Settings!$B$6:$D$45,IF(BL$4="Y",2,3),FALSE)+BH89*IF(BL$4="Y",[1]Settings!$C$5,[1]Settings!$D$5))</f>
        <v>0</v>
      </c>
      <c r="BJ89" s="61">
        <f t="shared" si="221"/>
        <v>0</v>
      </c>
      <c r="BK89" s="61">
        <f t="shared" ca="1" si="222"/>
        <v>1.2000112359550561</v>
      </c>
      <c r="BL89" s="62">
        <f t="shared" ca="1" si="180"/>
        <v>27</v>
      </c>
      <c r="BM89" s="63" t="str">
        <f t="shared" si="250"/>
        <v/>
      </c>
      <c r="BN89" s="64">
        <f ca="1">VLOOKUP(OFFSET(BN89,0,-2),[1]Settings!$F$8:$G$27,2)</f>
        <v>0</v>
      </c>
      <c r="BP89" s="30"/>
      <c r="BQ89" s="60">
        <f>IF(ISNA(VLOOKUP(BO89,[1]Settings!$B$6:$D$45,IF(BT$4="Y",2,3),FALSE)+BP89*IF(BT$4="Y",[1]Settings!$C$5,[1]Settings!$D$5)),0, VLOOKUP(BO89,[1]Settings!$B$6:$D$45,IF(BT$4="Y",2,3),FALSE)+BP89*IF(BT$4="Y",[1]Settings!$C$5,[1]Settings!$D$5))</f>
        <v>0</v>
      </c>
      <c r="BR89" s="61">
        <f t="shared" si="223"/>
        <v>0</v>
      </c>
      <c r="BS89" s="61">
        <f t="shared" ca="1" si="224"/>
        <v>1.2000112359550561</v>
      </c>
      <c r="BT89" s="62">
        <f t="shared" ca="1" si="181"/>
        <v>28</v>
      </c>
      <c r="BU89" s="63" t="str">
        <f t="shared" si="251"/>
        <v/>
      </c>
      <c r="BV89" s="64">
        <f ca="1">VLOOKUP(OFFSET(BV89,0,-2),[1]Settings!$F$8:$G$27,2)</f>
        <v>0</v>
      </c>
      <c r="BX89" s="30"/>
      <c r="BY89" s="60">
        <f>IF(ISNA(VLOOKUP(BW89,[1]Settings!$B$6:$D$45,IF(CB$4="Y",2,3),FALSE)+BX89*IF(CB$4="Y",[1]Settings!$C$5,[1]Settings!$D$5)),0, VLOOKUP(BW89,[1]Settings!$B$6:$D$45,IF(CB$4="Y",2,3),FALSE)+BX89*IF(CB$4="Y",[1]Settings!$C$5,[1]Settings!$D$5))</f>
        <v>0</v>
      </c>
      <c r="BZ89" s="61">
        <f t="shared" si="225"/>
        <v>0</v>
      </c>
      <c r="CA89" s="61">
        <f t="shared" ca="1" si="226"/>
        <v>1.2000112359550561</v>
      </c>
      <c r="CB89" s="62">
        <f t="shared" ca="1" si="182"/>
        <v>33</v>
      </c>
      <c r="CC89" s="63" t="str">
        <f t="shared" si="252"/>
        <v/>
      </c>
      <c r="CD89" s="64">
        <f ca="1">VLOOKUP(OFFSET(CD89,0,-2),[1]Settings!$F$8:$G$27,2)</f>
        <v>0</v>
      </c>
      <c r="CF89" s="30"/>
      <c r="CG89" s="60">
        <f>IF(ISNA(VLOOKUP(CE89,[1]Settings!$B$6:$D$45,IF(CJ$4="Y",2,3),FALSE)+CF89*IF(CJ$4="Y",[1]Settings!$C$5,[1]Settings!$D$5)),0, VLOOKUP(CE89,[1]Settings!$B$6:$D$45,IF(CJ$4="Y",2,3),FALSE)+CF89*IF(CJ$4="Y",[1]Settings!$C$5,[1]Settings!$D$5))</f>
        <v>0</v>
      </c>
      <c r="CH89" s="61">
        <f t="shared" si="227"/>
        <v>0</v>
      </c>
      <c r="CI89" s="61">
        <f t="shared" ca="1" si="228"/>
        <v>1.2000112359550561</v>
      </c>
      <c r="CJ89" s="65">
        <f t="shared" ca="1" si="183"/>
        <v>39</v>
      </c>
      <c r="CK89" s="66" t="str">
        <f t="shared" si="172"/>
        <v/>
      </c>
      <c r="CL89" s="64">
        <f ca="1">VLOOKUP(OFFSET(CL89,0,-2),[1]Settings!$J$8:$K$27,2)</f>
        <v>0</v>
      </c>
      <c r="CN89" s="30"/>
      <c r="CO89" s="60">
        <f>IF(ISNA(VLOOKUP(CM89,[1]Settings!$B$6:$D$45,IF(CR$4="Y",2,3),FALSE)+CN89*IF(CR$4="Y",[1]Settings!$C$5,[1]Settings!$D$5)),0, VLOOKUP(CM89,[1]Settings!$B$6:$D$45,IF(CR$4="Y",2,3),FALSE)+CN89*IF(CR$4="Y",[1]Settings!$C$5,[1]Settings!$D$5))</f>
        <v>0</v>
      </c>
      <c r="CP89" s="61">
        <f t="shared" ca="1" si="229"/>
        <v>0</v>
      </c>
      <c r="CQ89" s="61">
        <f t="shared" ca="1" si="230"/>
        <v>1.2000112359550561</v>
      </c>
      <c r="CR89" s="65">
        <f t="shared" ca="1" si="184"/>
        <v>40</v>
      </c>
      <c r="CS89" s="63" t="str">
        <f>IF(CU89&gt;0,"+","")</f>
        <v/>
      </c>
      <c r="CT89" s="64">
        <f ca="1">VLOOKUP(OFFSET(CT89,0,-2),[1]Settings!$J$8:$K$27,2)</f>
        <v>0</v>
      </c>
      <c r="CU89" s="29"/>
      <c r="CV89" s="30"/>
      <c r="CW89" s="60">
        <f>IF(ISNA(VLOOKUP(CU89,[1]Settings!$B$6:$D$45,IF(CZ$4="Y",2,3),FALSE)+CV89*IF(CZ$4="Y",[1]Settings!$C$5,[1]Settings!$D$5)),0, VLOOKUP(CU89,[1]Settings!$B$6:$D$45,IF(CZ$4="Y",2,3),FALSE)+CV89*IF(CZ$4="Y",[1]Settings!$C$5,[1]Settings!$D$5))</f>
        <v>0</v>
      </c>
      <c r="CX89" s="61">
        <f t="shared" ca="1" si="231"/>
        <v>0</v>
      </c>
      <c r="CY89" s="61">
        <f t="shared" ca="1" si="232"/>
        <v>1.1235955056143609E-5</v>
      </c>
      <c r="CZ89" s="62">
        <f t="shared" ca="1" si="185"/>
        <v>81</v>
      </c>
      <c r="DA89" s="63" t="str">
        <f>IF(DC89&gt;0,"+","")</f>
        <v/>
      </c>
      <c r="DB89" s="64">
        <f ca="1">VLOOKUP(OFFSET(DB89,0,-2),[1]Settings!$J$8:$K$27,2)</f>
        <v>0</v>
      </c>
      <c r="DC89" s="29"/>
      <c r="DD89" s="30"/>
      <c r="DE89" s="60">
        <f>IF(ISNA(VLOOKUP(DC89,[1]Settings!$B$6:$D$45,IF(DH$4="Y",2,3),FALSE)+DD89*IF(DH$4="Y",[1]Settings!$C$5,[1]Settings!$D$5)),0, VLOOKUP(DC89,[1]Settings!$B$6:$D$45,IF(DH$4="Y",2,3),FALSE)+DD89*IF(DH$4="Y",[1]Settings!$C$5,[1]Settings!$D$5))</f>
        <v>0</v>
      </c>
      <c r="DF89" s="61">
        <f t="shared" ca="1" si="281"/>
        <v>0</v>
      </c>
      <c r="DG89" s="61">
        <f t="shared" ca="1" si="233"/>
        <v>1.1235955056143609E-5</v>
      </c>
      <c r="DH89" s="62">
        <f t="shared" ca="1" si="186"/>
        <v>81</v>
      </c>
      <c r="DI89" s="63" t="str">
        <f>IF(DK89&gt;0,"+","")</f>
        <v/>
      </c>
      <c r="DJ89" s="64">
        <f ca="1">VLOOKUP(OFFSET(DJ89,0,-2),[1]Settings!$J$8:$K$27,2)</f>
        <v>0</v>
      </c>
      <c r="DK89" s="29"/>
      <c r="DL89" s="30"/>
      <c r="DM89" s="60">
        <f>IF(ISNA(VLOOKUP(DK89,[1]Settings!$B$6:$D$45,IF(DP$4="Y",2,3),FALSE)+DL89*IF(DP$4="Y",[1]Settings!$C$5,[1]Settings!$D$5)),0, VLOOKUP(DK89,[1]Settings!$B$6:$D$45,IF(DP$4="Y",2,3),FALSE)+DL89*IF(DP$4="Y",[1]Settings!$C$5,[1]Settings!$D$5))</f>
        <v>0</v>
      </c>
      <c r="DN89" s="61">
        <f t="shared" ca="1" si="282"/>
        <v>0</v>
      </c>
      <c r="DO89" s="61">
        <f t="shared" ca="1" si="234"/>
        <v>1.1235955056143609E-5</v>
      </c>
      <c r="DP89" s="62">
        <f t="shared" ca="1" si="187"/>
        <v>81</v>
      </c>
      <c r="DQ89" s="63" t="str">
        <f>IF(DS89&gt;0,"+","")</f>
        <v/>
      </c>
      <c r="DR89" s="64">
        <f ca="1">VLOOKUP(OFFSET(DR89,0,-2),[1]Settings!$J$8:$K$27,2)</f>
        <v>0</v>
      </c>
      <c r="DS89" s="29"/>
      <c r="DT89" s="30"/>
      <c r="DU89" s="60">
        <f>IF(ISNA(VLOOKUP(DS89,[1]Settings!$B$6:$D$45,IF(DX$4="Y",2,3),FALSE)+DT89*IF(DX$4="Y",[1]Settings!$C$5,[1]Settings!$D$5)),0, VLOOKUP(DS89,[1]Settings!$B$6:$D$45,IF(DX$4="Y",2,3),FALSE)+DT89*IF(DX$4="Y",[1]Settings!$C$5,[1]Settings!$D$5))</f>
        <v>0</v>
      </c>
      <c r="DV89" s="61">
        <f t="shared" ca="1" si="283"/>
        <v>0</v>
      </c>
      <c r="DW89" s="61">
        <f t="shared" ref="DW89:DW94" ca="1" si="292">DV89+OFFSET(DV89,0,-7)</f>
        <v>1.1235955056143609E-5</v>
      </c>
      <c r="DX89" s="62">
        <f t="shared" ca="1" si="188"/>
        <v>81</v>
      </c>
      <c r="DY89" s="63" t="str">
        <f>IF(EA89&gt;0,"+","")</f>
        <v/>
      </c>
      <c r="DZ89" s="64">
        <f ca="1">VLOOKUP(OFFSET(DZ89,0,-2),[1]Settings!$J$8:$K$27,2)</f>
        <v>0</v>
      </c>
      <c r="EA89" s="29"/>
      <c r="EB89" s="30"/>
      <c r="EC89" s="60">
        <f>IF(ISNA(VLOOKUP(EA89,[1]Settings!$B$6:$D$45,IF(EF$4="Y",2,3),FALSE)+EB89*IF(EF$4="Y",[1]Settings!$C$5,[1]Settings!$D$5)),0, VLOOKUP(EA89,[1]Settings!$B$6:$D$45,IF(EF$4="Y",2,3),FALSE)+EB89*IF(EF$4="Y",[1]Settings!$C$5,[1]Settings!$D$5))</f>
        <v>0</v>
      </c>
      <c r="ED89" s="61">
        <f t="shared" ca="1" si="284"/>
        <v>0</v>
      </c>
      <c r="EE89" s="61">
        <f t="shared" ca="1" si="235"/>
        <v>1.1235955056143609E-5</v>
      </c>
      <c r="EF89" s="65">
        <f t="shared" ca="1" si="189"/>
        <v>80</v>
      </c>
      <c r="EG89" s="66" t="str">
        <f>IF(EI89&gt;0,"+","")</f>
        <v/>
      </c>
      <c r="EH89" s="64">
        <f ca="1">VLOOKUP(OFFSET(EH89,0,-2),[1]Settings!$J$8:$K$27,2)</f>
        <v>0</v>
      </c>
      <c r="EI89" s="29"/>
      <c r="EJ89" s="30"/>
      <c r="EK89" s="60">
        <f>IF(ISNA(VLOOKUP(EI89,[1]Settings!$B$6:$D$45,IF(EN$4="Y",2,3),FALSE)+EJ89*IF(EN$4="Y",[1]Settings!$C$5,[1]Settings!$D$5)),0, VLOOKUP(EI89,[1]Settings!$B$6:$D$45,IF(EN$4="Y",2,3),FALSE)+EJ89*IF(EN$4="Y",[1]Settings!$C$5,[1]Settings!$D$5))</f>
        <v>0</v>
      </c>
      <c r="EL89" s="61">
        <f t="shared" ca="1" si="285"/>
        <v>0</v>
      </c>
      <c r="EM89" s="61">
        <f t="shared" ca="1" si="274"/>
        <v>1.1235955056143609E-5</v>
      </c>
      <c r="EN89" s="65">
        <f t="shared" ca="1" si="190"/>
        <v>80</v>
      </c>
      <c r="EO89" s="63" t="str">
        <f>IF(EQ89&gt;0,"+","")</f>
        <v/>
      </c>
      <c r="EP89" s="64">
        <f ca="1">VLOOKUP(OFFSET(EP89,0,-2),[1]Settings!$J$8:$K$27,2)</f>
        <v>0</v>
      </c>
      <c r="EQ89" s="29"/>
      <c r="ER89" s="30"/>
      <c r="ES89" s="60">
        <f>IF(ISNA(VLOOKUP(EQ89,[1]Settings!$B$6:$D$45,IF(EV$4="Y",2,3),FALSE)+ER89*IF(EV$4="Y",[1]Settings!$C$5,[1]Settings!$D$5)),0, VLOOKUP(EQ89,[1]Settings!$B$6:$D$45,IF(EV$4="Y",2,3),FALSE)+ER89*IF(EV$4="Y",[1]Settings!$C$5,[1]Settings!$D$5))</f>
        <v>0</v>
      </c>
      <c r="ET89" s="61">
        <f t="shared" ca="1" si="170"/>
        <v>0</v>
      </c>
      <c r="EU89" s="61">
        <f t="shared" ca="1" si="271"/>
        <v>1.1235955056143609E-5</v>
      </c>
      <c r="EV89" s="62">
        <f t="shared" ca="1" si="191"/>
        <v>80</v>
      </c>
      <c r="EW89" s="63" t="str">
        <f>IF(EY89&gt;0,"+","")</f>
        <v/>
      </c>
      <c r="EX89" s="64">
        <f ca="1">VLOOKUP(OFFSET(EX89,0,-2),[1]Settings!$J$8:$K$27,2)</f>
        <v>0</v>
      </c>
      <c r="EY89" s="29"/>
      <c r="EZ89" s="30"/>
      <c r="FA89" s="60">
        <f>IF(ISNA(VLOOKUP(EY89,[1]Settings!$B$6:$D$45,IF(FD$4="Y",2,3),FALSE)+EZ89*IF(FD$4="Y",[1]Settings!$C$5,[1]Settings!$D$5)),0, VLOOKUP(EY89,[1]Settings!$B$6:$D$45,IF(FD$4="Y",2,3),FALSE)+EZ89*IF(FD$4="Y",[1]Settings!$C$5,[1]Settings!$D$5))</f>
        <v>0</v>
      </c>
      <c r="FB89" s="61">
        <f t="shared" ca="1" si="171"/>
        <v>0</v>
      </c>
      <c r="FC89" s="61">
        <f t="shared" ca="1" si="167"/>
        <v>1.1235955056143609E-5</v>
      </c>
      <c r="FD89" s="62">
        <f t="shared" ca="1" si="192"/>
        <v>80</v>
      </c>
      <c r="FE89" s="63" t="str">
        <f>IF(FG89&gt;0,"+","")</f>
        <v/>
      </c>
      <c r="FF89" s="64">
        <f ca="1">VLOOKUP(OFFSET(FF89,0,-2),[1]Settings!$J$8:$K$27,2)</f>
        <v>0</v>
      </c>
      <c r="FG89" s="29"/>
      <c r="FH89" s="30"/>
      <c r="FI89" s="60">
        <f>IF(ISNA(VLOOKUP(FG89,[1]Settings!$B$6:$D$45,IF(FL$4="Y",2,3),FALSE)+FH89*IF(FL$4="Y",[1]Settings!$C$5,[1]Settings!$D$5)),0, VLOOKUP(FG89,[1]Settings!$B$6:$D$45,IF(FL$4="Y",2,3),FALSE)+FH89*IF(FL$4="Y",[1]Settings!$C$5,[1]Settings!$D$5))</f>
        <v>0</v>
      </c>
      <c r="FJ89" s="61">
        <f t="shared" ca="1" si="272"/>
        <v>0</v>
      </c>
      <c r="FK89" s="61">
        <f t="shared" ca="1" si="266"/>
        <v>1.1235955056143609E-5</v>
      </c>
      <c r="FL89" s="62">
        <f t="shared" ca="1" si="193"/>
        <v>80</v>
      </c>
      <c r="FM89" s="66"/>
      <c r="FN89" s="64">
        <f ca="1">VLOOKUP(OFFSET(FN89,0,-2),[1]Settings!$J$8:$K$27,2)</f>
        <v>0</v>
      </c>
      <c r="FO89" s="29">
        <v>4</v>
      </c>
      <c r="FP89" s="30">
        <v>1</v>
      </c>
      <c r="FQ89" s="60">
        <f>IF(ISNA(VLOOKUP(FO89,[1]Settings!$B$6:$D$45,IF(FT$4="Y",2,3),FALSE)+FP89*IF(FT$4="Y",[1]Settings!$C$5,[1]Settings!$D$5)),0, VLOOKUP(FO89,[1]Settings!$B$6:$D$45,IF(FT$4="Y",2,3),FALSE)+FP89*IF(FT$4="Y",[1]Settings!$C$5,[1]Settings!$D$5))</f>
        <v>19</v>
      </c>
      <c r="FR89" s="61">
        <f t="shared" ca="1" si="236"/>
        <v>15.579999999999998</v>
      </c>
      <c r="FS89" s="61">
        <f t="shared" ca="1" si="263"/>
        <v>15.580011235955055</v>
      </c>
      <c r="FT89" s="62">
        <f t="shared" ca="1" si="194"/>
        <v>18</v>
      </c>
      <c r="FU89" s="67"/>
      <c r="FV89" s="64"/>
      <c r="FW89" s="29">
        <v>10</v>
      </c>
      <c r="FX89" s="30"/>
      <c r="FY89" s="60">
        <f>IF(ISNA(VLOOKUP(FW89,[1]Settings!$B$6:$D$45,IF(GB$4="Y",2,3),FALSE)+FX89*IF(GB$4="Y",[1]Settings!$C$5,[1]Settings!$D$5)),0, VLOOKUP(FW89,[1]Settings!$B$6:$D$45,IF(GB$4="Y",2,3),FALSE)+FX89*IF(GB$4="Y",[1]Settings!$C$5,[1]Settings!$D$5))</f>
        <v>11</v>
      </c>
      <c r="FZ89" s="61">
        <f t="shared" si="264"/>
        <v>11</v>
      </c>
      <c r="GA89" s="61">
        <f t="shared" ca="1" si="265"/>
        <v>26.580011235955055</v>
      </c>
      <c r="GB89" s="62">
        <f t="shared" ca="1" si="195"/>
        <v>15</v>
      </c>
      <c r="GC89" s="67"/>
      <c r="GD89" s="64"/>
      <c r="GE89" s="29"/>
      <c r="GF89" s="30"/>
      <c r="GG89" s="60">
        <f>IF(ISNA(VLOOKUP(GE89,[1]Settings!$B$6:$D$45,IF(GJ$4="Y",2,3),FALSE)+GF89*IF(GJ$4="Y",[1]Settings!$C$5,[1]Settings!$D$5)),0, VLOOKUP(GE89,[1]Settings!$B$6:$D$45,IF(GJ$4="Y",2,3),FALSE)+GF89*IF(GJ$4="Y",[1]Settings!$C$5,[1]Settings!$D$5))</f>
        <v>0</v>
      </c>
      <c r="GH89" s="61">
        <f t="shared" si="260"/>
        <v>0</v>
      </c>
      <c r="GI89" s="61">
        <f t="shared" ca="1" si="261"/>
        <v>26.580011235955055</v>
      </c>
      <c r="GJ89" s="62">
        <f t="shared" ca="1" si="196"/>
        <v>16</v>
      </c>
      <c r="GK89" s="67"/>
      <c r="GL89" s="64"/>
      <c r="GM89" s="29">
        <v>12</v>
      </c>
      <c r="GN89" s="30"/>
      <c r="GO89" s="60">
        <f>IF(ISNA(VLOOKUP(GM89,[1]Settings!$B$6:$D$45,IF(GR$4="Y",2,3),FALSE)+GN89*IF(GR$4="Y",[1]Settings!$C$5,[1]Settings!$D$5)),0, VLOOKUP(GM89,[1]Settings!$B$6:$D$45,IF(GR$4="Y",2,3),FALSE)+GN89*IF(GR$4="Y",[1]Settings!$C$5,[1]Settings!$D$5))</f>
        <v>9</v>
      </c>
      <c r="GP89" s="61">
        <f t="shared" si="123"/>
        <v>9</v>
      </c>
      <c r="GQ89" s="61">
        <f t="shared" ca="1" si="255"/>
        <v>35.580011235955055</v>
      </c>
      <c r="GR89" s="62">
        <f t="shared" ca="1" si="197"/>
        <v>10</v>
      </c>
      <c r="GS89" s="67"/>
      <c r="GT89" s="64"/>
      <c r="GU89" s="29">
        <v>8</v>
      </c>
      <c r="GV89" s="30"/>
      <c r="GW89" s="60">
        <f>IF(ISNA(VLOOKUP(GU89,[1]Settings!$B$6:$D$45,IF(GZ$4="Y",2,3),FALSE)+GV89*IF(GZ$4="Y",[1]Settings!$C$5,[1]Settings!$D$5)),0, VLOOKUP(GU89,[1]Settings!$B$6:$D$45,IF(GZ$4="Y",2,3),FALSE)+GV89*IF(GZ$4="Y",[1]Settings!$C$5,[1]Settings!$D$5))</f>
        <v>13</v>
      </c>
      <c r="GX89" s="61">
        <f t="shared" si="132"/>
        <v>13</v>
      </c>
      <c r="GY89" s="61">
        <f t="shared" ca="1" si="256"/>
        <v>48.580011235955055</v>
      </c>
      <c r="GZ89" s="65">
        <f t="shared" ca="1" si="198"/>
        <v>4</v>
      </c>
      <c r="HA89" s="66"/>
      <c r="HB89" s="64"/>
      <c r="HC89" s="29">
        <v>10</v>
      </c>
      <c r="HD89" s="30">
        <v>1</v>
      </c>
      <c r="HE89" s="60">
        <f>IF(ISNA(VLOOKUP(HC89,[1]Settings!$B$6:$D$45,IF(HH$4="Y",2,3),FALSE)+HD89*IF(HH$4="Y",[1]Settings!$C$5,[1]Settings!$D$5)),0, VLOOKUP(HC89,[1]Settings!$B$6:$D$45,IF(HH$4="Y",2,3),FALSE)+HD89*IF(HH$4="Y",[1]Settings!$C$5,[1]Settings!$D$5))</f>
        <v>12</v>
      </c>
      <c r="HF89" s="61">
        <f t="shared" si="237"/>
        <v>12</v>
      </c>
      <c r="HG89" s="61">
        <f t="shared" ca="1" si="238"/>
        <v>34.000011235955057</v>
      </c>
      <c r="HH89" s="62">
        <f t="shared" ca="1" si="199"/>
        <v>8</v>
      </c>
      <c r="HI89" s="67"/>
      <c r="HJ89" s="64"/>
      <c r="HK89" s="29"/>
      <c r="HL89" s="30"/>
      <c r="HM89" s="60">
        <f>IF(ISNA(VLOOKUP(HK89,[1]Settings!$B$6:$D$45,IF(HP$4="Y",2,3),FALSE)+HL89*IF(HP$4="Y",[1]Settings!$C$5,[1]Settings!$D$5)),0, VLOOKUP(HK89,[1]Settings!$B$6:$D$45,IF(HP$4="Y",2,3),FALSE)+HL89*IF(HP$4="Y",[1]Settings!$C$5,[1]Settings!$D$5))</f>
        <v>0</v>
      </c>
      <c r="HN89" s="61">
        <f t="shared" si="273"/>
        <v>0</v>
      </c>
      <c r="HO89" s="61">
        <f t="shared" ca="1" si="275"/>
        <v>34.000011235955057</v>
      </c>
      <c r="HP89" s="62">
        <f t="shared" ca="1" si="200"/>
        <v>11</v>
      </c>
      <c r="HQ89" s="67"/>
      <c r="HR89" s="64"/>
      <c r="HS89" s="29">
        <v>19</v>
      </c>
      <c r="HT89" s="30"/>
      <c r="HU89" s="60">
        <f>IF(ISNA(VLOOKUP(HS89,[1]Settings!$B$6:$D$45,IF(HX$4="Y",2,3),FALSE)+HT89*IF(HX$4="Y",[1]Settings!$C$5,[1]Settings!$D$5)),0, VLOOKUP(HS89,[1]Settings!$B$6:$D$45,IF(HX$4="Y",2,3),FALSE)+HT89*IF(HX$4="Y",[1]Settings!$C$5,[1]Settings!$D$5))</f>
        <v>2</v>
      </c>
      <c r="HV89" s="61">
        <f t="shared" si="239"/>
        <v>2</v>
      </c>
      <c r="HW89" s="61">
        <f t="shared" ca="1" si="276"/>
        <v>27.000011235955057</v>
      </c>
      <c r="HX89" s="62">
        <f t="shared" ca="1" si="267"/>
        <v>13</v>
      </c>
      <c r="HY89" s="67"/>
      <c r="HZ89" s="64"/>
      <c r="IA89" s="29"/>
      <c r="IB89" s="30"/>
      <c r="IC89" s="60">
        <f>IF(ISNA(VLOOKUP(IA89,[1]Settings!$B$6:$D$45,IF(IF$4="Y",2,3),FALSE)+IB89*IF(IF$4="Y",[1]Settings!$C$5,[1]Settings!$D$5)),0, VLOOKUP(IA89,[1]Settings!$B$6:$D$45,IF(IF$4="Y",2,3),FALSE)+IB89*IF(IF$4="Y",[1]Settings!$C$5,[1]Settings!$D$5))</f>
        <v>0</v>
      </c>
      <c r="ID89" s="61">
        <f t="shared" si="128"/>
        <v>0</v>
      </c>
      <c r="IE89" s="61">
        <f t="shared" ca="1" si="277"/>
        <v>14.000011235955057</v>
      </c>
      <c r="IF89" s="62">
        <f t="shared" ca="1" si="268"/>
        <v>23</v>
      </c>
      <c r="IG89" s="66"/>
      <c r="IH89" s="64"/>
      <c r="II89" s="29">
        <v>14</v>
      </c>
      <c r="IJ89" s="30"/>
      <c r="IK89" s="60">
        <f>IF(ISNA(VLOOKUP(II89,[1]Settings!$B$6:$D$45,IF(IN$4="Y",2,3),FALSE)+IJ89*IF(IN$4="Y",[1]Settings!$C$5,[1]Settings!$D$5)),0, VLOOKUP(II89,[1]Settings!$B$6:$D$45,IF(IN$4="Y",2,3),FALSE)+IJ89*IF(IN$4="Y",[1]Settings!$C$5,[1]Settings!$D$5))</f>
        <v>7</v>
      </c>
      <c r="IL89" s="61">
        <f t="shared" si="125"/>
        <v>7</v>
      </c>
      <c r="IM89" s="61">
        <f t="shared" ca="1" si="262"/>
        <v>9.000011235955057</v>
      </c>
      <c r="IN89" s="62">
        <f t="shared" ca="1" si="257"/>
        <v>26</v>
      </c>
      <c r="IO89" s="67"/>
      <c r="IP89" s="64"/>
      <c r="IQ89" s="29"/>
      <c r="IR89" s="30"/>
      <c r="IS89" s="60">
        <f>IF(ISNA(VLOOKUP(IQ89,[1]Settings!$B$6:$D$45,IF(IV$4="Y",2,3),FALSE)+IR89*IF(IV$4="Y",[1]Settings!$C$5,[1]Settings!$D$5)),0, VLOOKUP(IQ89,[1]Settings!$B$6:$D$45,IF(IV$4="Y",2,3),FALSE)+IR89*IF(IV$4="Y",[1]Settings!$C$5,[1]Settings!$D$5))</f>
        <v>0</v>
      </c>
      <c r="IT89" s="61">
        <f t="shared" si="204"/>
        <v>0</v>
      </c>
      <c r="IU89" s="61">
        <f t="shared" ca="1" si="278"/>
        <v>9.000011235955057</v>
      </c>
      <c r="IV89" s="62">
        <f t="shared" ca="1" si="242"/>
        <v>27</v>
      </c>
      <c r="IW89" s="67"/>
      <c r="IX89" s="64"/>
      <c r="IY89" s="29"/>
      <c r="IZ89" s="30"/>
      <c r="JA89" s="60">
        <f>IF(ISNA(VLOOKUP(IY89,[1]Settings!$B$6:$D$45,IF(JD$4="Y",2,3),FALSE)+IZ89*IF(JD$4="Y",[1]Settings!$C$5,[1]Settings!$D$5)),0, VLOOKUP(IY89,[1]Settings!$B$6:$D$45,IF(JD$4="Y",2,3),FALSE)+IZ89*IF(JD$4="Y",[1]Settings!$C$5,[1]Settings!$D$5))</f>
        <v>0</v>
      </c>
      <c r="JB89" s="61">
        <f t="shared" si="286"/>
        <v>0</v>
      </c>
      <c r="JC89" s="61">
        <f t="shared" ca="1" si="287"/>
        <v>7.000011235955057</v>
      </c>
      <c r="JD89" s="62">
        <f t="shared" ca="1" si="288"/>
        <v>32</v>
      </c>
      <c r="JE89" s="67"/>
      <c r="JF89" s="64"/>
      <c r="JG89" s="29">
        <v>2</v>
      </c>
      <c r="JH89" s="30">
        <v>1</v>
      </c>
      <c r="JI89" s="60">
        <f>IF(ISNA(VLOOKUP(JG89,[1]Settings!$B$6:$D$45,IF(JL$4="Y",2,3),FALSE)+JH89*IF(JL$4="Y",[1]Settings!$C$5,[1]Settings!$D$5)),0, VLOOKUP(JG89,[1]Settings!$B$6:$D$45,IF(JL$4="Y",2,3),FALSE)+JH89*IF(JL$4="Y",[1]Settings!$C$5,[1]Settings!$D$5))</f>
        <v>26</v>
      </c>
      <c r="JJ89" s="61">
        <f t="shared" si="289"/>
        <v>26</v>
      </c>
      <c r="JK89" s="61">
        <f t="shared" ca="1" si="290"/>
        <v>33.000011235955057</v>
      </c>
      <c r="JL89" s="62">
        <f t="shared" ca="1" si="291"/>
        <v>8</v>
      </c>
    </row>
    <row r="90" spans="1:272">
      <c r="A90" s="59" t="s">
        <v>169</v>
      </c>
      <c r="B90" s="59"/>
      <c r="D90" s="30"/>
      <c r="E90" s="60">
        <f>IF(ISNA(VLOOKUP(C90,[1]Settings!$B$6:$D$45,IF(H$4="Y",2,3),FALSE)+D90*IF(H$4="Y",[1]Settings!$C$5,[1]Settings!$D$5)),0, VLOOKUP(C90,[1]Settings!$B$6:$D$45,IF(H$4="Y",2,3),FALSE)+D90*IF(H$4="Y",[1]Settings!$C$5,[1]Settings!$D$5))</f>
        <v>0</v>
      </c>
      <c r="F90" s="61">
        <f>E90*H$7</f>
        <v>0</v>
      </c>
      <c r="G90" s="61">
        <f t="shared" si="208"/>
        <v>1.1111111111111112E-5</v>
      </c>
      <c r="H90" s="62">
        <f t="shared" si="173"/>
        <v>81</v>
      </c>
      <c r="I90" s="63" t="str">
        <f>IF(K90&gt;0,"+","")</f>
        <v/>
      </c>
      <c r="J90" s="64">
        <f ca="1">VLOOKUP(OFFSET(J90,0,-2),[1]Settings!$F$8:$G$27,2)</f>
        <v>0</v>
      </c>
      <c r="L90" s="30"/>
      <c r="M90" s="60">
        <f>IF(ISNA(VLOOKUP(K90,[1]Settings!$B$6:$D$45,IF(P$4="Y",2,3),FALSE)+L90*IF(P$4="Y",[1]Settings!$C$5,[1]Settings!$D$5)),0, VLOOKUP(K90,[1]Settings!$B$6:$D$45,IF(P$4="Y",2,3),FALSE)+L90*IF(P$4="Y",[1]Settings!$C$5,[1]Settings!$D$5))</f>
        <v>0</v>
      </c>
      <c r="N90" s="61">
        <f>M90*P$7</f>
        <v>0</v>
      </c>
      <c r="O90" s="61">
        <f t="shared" ca="1" si="210"/>
        <v>1.1111111111111112E-5</v>
      </c>
      <c r="P90" s="62">
        <f t="shared" ca="1" si="174"/>
        <v>81</v>
      </c>
      <c r="Q90" s="63" t="str">
        <f>IF(S90&gt;0,"+","")</f>
        <v/>
      </c>
      <c r="R90" s="64">
        <f ca="1">VLOOKUP(OFFSET(R90,0,-2),[1]Settings!$F$8:$G$27,2)</f>
        <v>0</v>
      </c>
      <c r="T90" s="30"/>
      <c r="U90" s="60">
        <f>IF(ISNA(VLOOKUP(S90,[1]Settings!$B$6:$D$45,IF(X$4="Y",2,3),FALSE)+T90*IF(X$4="Y",[1]Settings!$C$5,[1]Settings!$D$5)),0, VLOOKUP(S90,[1]Settings!$B$6:$D$45,IF(X$4="Y",2,3),FALSE)+T90*IF(X$4="Y",[1]Settings!$C$5,[1]Settings!$D$5))</f>
        <v>0</v>
      </c>
      <c r="V90" s="61">
        <f>U90*X$7</f>
        <v>0</v>
      </c>
      <c r="W90" s="61">
        <f t="shared" ca="1" si="212"/>
        <v>1.1111111111111112E-5</v>
      </c>
      <c r="X90" s="62">
        <f t="shared" ca="1" si="175"/>
        <v>81</v>
      </c>
      <c r="Y90" s="63" t="str">
        <f>IF(AA90&gt;0,"+","")</f>
        <v/>
      </c>
      <c r="Z90" s="64">
        <f ca="1">VLOOKUP(OFFSET(Z90,0,-2),[1]Settings!$F$8:$G$27,2)</f>
        <v>0</v>
      </c>
      <c r="AB90" s="30"/>
      <c r="AC90" s="60">
        <f>IF(ISNA(VLOOKUP(AA90,[1]Settings!$B$6:$D$45,IF(AF$4="Y",2,3),FALSE)+AB90*IF(AF$4="Y",[1]Settings!$C$5,[1]Settings!$D$5)),0, VLOOKUP(AA90,[1]Settings!$B$6:$D$45,IF(AF$4="Y",2,3),FALSE)+AB90*IF(AF$4="Y",[1]Settings!$C$5,[1]Settings!$D$5))</f>
        <v>0</v>
      </c>
      <c r="AD90" s="61">
        <f>AC90*AF$7</f>
        <v>0</v>
      </c>
      <c r="AE90" s="61">
        <f t="shared" ca="1" si="214"/>
        <v>1.1111111111111112E-5</v>
      </c>
      <c r="AF90" s="62">
        <f t="shared" ca="1" si="176"/>
        <v>81</v>
      </c>
      <c r="AG90" s="63" t="str">
        <f>IF(AI90&gt;0,"+","")</f>
        <v/>
      </c>
      <c r="AH90" s="64">
        <f ca="1">VLOOKUP(OFFSET(AH90,0,-2),[1]Settings!$F$8:$G$27,2)</f>
        <v>0</v>
      </c>
      <c r="AJ90" s="30"/>
      <c r="AK90" s="60">
        <f>IF(ISNA(VLOOKUP(AI90,[1]Settings!$B$6:$D$45,IF(AN$4="Y",2,3),FALSE)+AJ90*IF(AN$4="Y",[1]Settings!$C$5,[1]Settings!$D$5)),0, VLOOKUP(AI90,[1]Settings!$B$6:$D$45,IF(AN$4="Y",2,3),FALSE)+AJ90*IF(AN$4="Y",[1]Settings!$C$5,[1]Settings!$D$5))</f>
        <v>0</v>
      </c>
      <c r="AL90" s="61">
        <f>AK90*AN$7</f>
        <v>0</v>
      </c>
      <c r="AM90" s="61">
        <f t="shared" ca="1" si="216"/>
        <v>1.1111111111111112E-5</v>
      </c>
      <c r="AN90" s="62">
        <f t="shared" ca="1" si="177"/>
        <v>81</v>
      </c>
      <c r="AO90" s="63" t="str">
        <f>IF(AQ90&gt;0,"+","")</f>
        <v/>
      </c>
      <c r="AP90" s="64">
        <f ca="1">VLOOKUP(OFFSET(AP90,0,-2),[1]Settings!$F$8:$G$27,2)</f>
        <v>0</v>
      </c>
      <c r="AR90" s="30"/>
      <c r="AS90" s="60">
        <f>IF(ISNA(VLOOKUP(AQ90,[1]Settings!$B$6:$D$45,IF(AV$4="Y",2,3),FALSE)+AR90*IF(AV$4="Y",[1]Settings!$C$5,[1]Settings!$D$5)),0, VLOOKUP(AQ90,[1]Settings!$B$6:$D$45,IF(AV$4="Y",2,3),FALSE)+AR90*IF(AV$4="Y",[1]Settings!$C$5,[1]Settings!$D$5))</f>
        <v>0</v>
      </c>
      <c r="AT90" s="61">
        <f>AS90*AV$7</f>
        <v>0</v>
      </c>
      <c r="AU90" s="61">
        <f t="shared" ca="1" si="218"/>
        <v>1.1111111111111112E-5</v>
      </c>
      <c r="AV90" s="62">
        <f t="shared" ca="1" si="178"/>
        <v>81</v>
      </c>
      <c r="AW90" s="63" t="str">
        <f>IF(AY90&gt;0,"+","")</f>
        <v/>
      </c>
      <c r="AX90" s="64">
        <f ca="1">VLOOKUP(OFFSET(AX90,0,-2),[1]Settings!$F$8:$G$27,2)</f>
        <v>0</v>
      </c>
      <c r="AZ90" s="30"/>
      <c r="BA90" s="60">
        <f>IF(ISNA(VLOOKUP(AY90,[1]Settings!$B$6:$D$45,IF(BD$4="Y",2,3),FALSE)+AZ90*IF(BD$4="Y",[1]Settings!$C$5,[1]Settings!$D$5)),0, VLOOKUP(AY90,[1]Settings!$B$6:$D$45,IF(BD$4="Y",2,3),FALSE)+AZ90*IF(BD$4="Y",[1]Settings!$C$5,[1]Settings!$D$5))</f>
        <v>0</v>
      </c>
      <c r="BB90" s="61">
        <f>BA90*BD$7</f>
        <v>0</v>
      </c>
      <c r="BC90" s="61">
        <f t="shared" ca="1" si="220"/>
        <v>1.1111111111111112E-5</v>
      </c>
      <c r="BD90" s="62">
        <f t="shared" ca="1" si="179"/>
        <v>81</v>
      </c>
      <c r="BE90" s="63" t="str">
        <f>IF(BG90&gt;0,"+","")</f>
        <v/>
      </c>
      <c r="BF90" s="64">
        <f ca="1">VLOOKUP(OFFSET(BF90,0,-2),[1]Settings!$F$8:$G$27,2)</f>
        <v>0</v>
      </c>
      <c r="BH90" s="30"/>
      <c r="BI90" s="60">
        <f>IF(ISNA(VLOOKUP(BG90,[1]Settings!$B$6:$D$45,IF(BL$4="Y",2,3),FALSE)+BH90*IF(BL$4="Y",[1]Settings!$C$5,[1]Settings!$D$5)),0, VLOOKUP(BG90,[1]Settings!$B$6:$D$45,IF(BL$4="Y",2,3),FALSE)+BH90*IF(BL$4="Y",[1]Settings!$C$5,[1]Settings!$D$5))</f>
        <v>0</v>
      </c>
      <c r="BJ90" s="61">
        <f>BI90*BL$7</f>
        <v>0</v>
      </c>
      <c r="BK90" s="61">
        <f t="shared" ca="1" si="222"/>
        <v>1.1111111111111112E-5</v>
      </c>
      <c r="BL90" s="62">
        <f t="shared" ca="1" si="180"/>
        <v>81</v>
      </c>
      <c r="BM90" s="63" t="str">
        <f>IF(BO90&gt;0,"+","")</f>
        <v/>
      </c>
      <c r="BN90" s="64">
        <f ca="1">VLOOKUP(OFFSET(BN90,0,-2),[1]Settings!$F$8:$G$27,2)</f>
        <v>0</v>
      </c>
      <c r="BP90" s="30"/>
      <c r="BQ90" s="60">
        <f>IF(ISNA(VLOOKUP(BO90,[1]Settings!$B$6:$D$45,IF(BT$4="Y",2,3),FALSE)+BP90*IF(BT$4="Y",[1]Settings!$C$5,[1]Settings!$D$5)),0, VLOOKUP(BO90,[1]Settings!$B$6:$D$45,IF(BT$4="Y",2,3),FALSE)+BP90*IF(BT$4="Y",[1]Settings!$C$5,[1]Settings!$D$5))</f>
        <v>0</v>
      </c>
      <c r="BR90" s="61">
        <f>BQ90*BT$7</f>
        <v>0</v>
      </c>
      <c r="BS90" s="61">
        <f t="shared" ca="1" si="224"/>
        <v>1.1111111111111112E-5</v>
      </c>
      <c r="BT90" s="62">
        <f t="shared" ca="1" si="181"/>
        <v>81</v>
      </c>
      <c r="BU90" s="63" t="str">
        <f>IF(BW90&gt;0,"+","")</f>
        <v/>
      </c>
      <c r="BV90" s="64">
        <f ca="1">VLOOKUP(OFFSET(BV90,0,-2),[1]Settings!$F$8:$G$27,2)</f>
        <v>0</v>
      </c>
      <c r="BX90" s="30"/>
      <c r="BY90" s="60">
        <f>IF(ISNA(VLOOKUP(BW90,[1]Settings!$B$6:$D$45,IF(CB$4="Y",2,3),FALSE)+BX90*IF(CB$4="Y",[1]Settings!$C$5,[1]Settings!$D$5)),0, VLOOKUP(BW90,[1]Settings!$B$6:$D$45,IF(CB$4="Y",2,3),FALSE)+BX90*IF(CB$4="Y",[1]Settings!$C$5,[1]Settings!$D$5))</f>
        <v>0</v>
      </c>
      <c r="BZ90" s="61">
        <f>BY90*CB$7</f>
        <v>0</v>
      </c>
      <c r="CA90" s="61">
        <f t="shared" ca="1" si="226"/>
        <v>1.1111111111111112E-5</v>
      </c>
      <c r="CB90" s="62">
        <f t="shared" ca="1" si="182"/>
        <v>81</v>
      </c>
      <c r="CC90" s="63" t="str">
        <f>IF(CE90&gt;0,"+","")</f>
        <v/>
      </c>
      <c r="CD90" s="64">
        <f ca="1">VLOOKUP(OFFSET(CD90,0,-2),[1]Settings!$F$8:$G$27,2)</f>
        <v>0</v>
      </c>
      <c r="CF90" s="30"/>
      <c r="CG90" s="60">
        <f>IF(ISNA(VLOOKUP(CE90,[1]Settings!$B$6:$D$45,IF(CJ$4="Y",2,3),FALSE)+CF90*IF(CJ$4="Y",[1]Settings!$C$5,[1]Settings!$D$5)),0, VLOOKUP(CE90,[1]Settings!$B$6:$D$45,IF(CJ$4="Y",2,3),FALSE)+CF90*IF(CJ$4="Y",[1]Settings!$C$5,[1]Settings!$D$5))</f>
        <v>0</v>
      </c>
      <c r="CH90" s="61">
        <f>CG90*CJ$7</f>
        <v>0</v>
      </c>
      <c r="CI90" s="61">
        <f t="shared" ca="1" si="228"/>
        <v>1.1111111111111112E-5</v>
      </c>
      <c r="CJ90" s="65">
        <f t="shared" ca="1" si="183"/>
        <v>82</v>
      </c>
      <c r="CK90" s="66" t="str">
        <f>IF(CM90&gt;0,"+","")</f>
        <v/>
      </c>
      <c r="CL90" s="64">
        <f ca="1">VLOOKUP(OFFSET(CL90,0,-2),[1]Settings!$J$8:$K$27,2)</f>
        <v>0</v>
      </c>
      <c r="CN90" s="30"/>
      <c r="CO90" s="60">
        <f>IF(ISNA(VLOOKUP(CM90,[1]Settings!$B$6:$D$45,IF(CR$4="Y",2,3),FALSE)+CN90*IF(CR$4="Y",[1]Settings!$C$5,[1]Settings!$D$5)),0, VLOOKUP(CM90,[1]Settings!$B$6:$D$45,IF(CR$4="Y",2,3),FALSE)+CN90*IF(CR$4="Y",[1]Settings!$C$5,[1]Settings!$D$5))</f>
        <v>0</v>
      </c>
      <c r="CP90" s="61">
        <f ca="1">CO90*CR$7</f>
        <v>0</v>
      </c>
      <c r="CQ90" s="61">
        <f ca="1">CP90+OFFSET(CP90,0,-7)-AD90-AL90</f>
        <v>1.1111111111111112E-5</v>
      </c>
      <c r="CR90" s="65">
        <f t="shared" ca="1" si="184"/>
        <v>82</v>
      </c>
      <c r="CS90" s="63" t="str">
        <f>IF(CU90&gt;0,"+","")</f>
        <v/>
      </c>
      <c r="CT90" s="64">
        <f ca="1">VLOOKUP(OFFSET(CT90,0,-2),[1]Settings!$J$8:$K$27,2)</f>
        <v>0</v>
      </c>
      <c r="CU90" s="29"/>
      <c r="CV90" s="30"/>
      <c r="CW90" s="60">
        <f>IF(ISNA(VLOOKUP(CU90,[1]Settings!$B$6:$D$45,IF(CZ$4="Y",2,3),FALSE)+CV90*IF(CZ$4="Y",[1]Settings!$C$5,[1]Settings!$D$5)),0, VLOOKUP(CU90,[1]Settings!$B$6:$D$45,IF(CZ$4="Y",2,3),FALSE)+CV90*IF(CZ$4="Y",[1]Settings!$C$5,[1]Settings!$D$5))</f>
        <v>0</v>
      </c>
      <c r="CX90" s="61">
        <f ca="1">CW90*CZ$7</f>
        <v>0</v>
      </c>
      <c r="CY90" s="61">
        <f ca="1">CX90+OFFSET(CX90,0,-7)-F90</f>
        <v>1.1111111111111112E-5</v>
      </c>
      <c r="CZ90" s="62">
        <f t="shared" ca="1" si="185"/>
        <v>82</v>
      </c>
      <c r="DA90" s="63" t="str">
        <f>IF(DC90&gt;0,"+","")</f>
        <v/>
      </c>
      <c r="DB90" s="64">
        <f ca="1">VLOOKUP(OFFSET(DB90,0,-2),[1]Settings!$J$8:$K$27,2)</f>
        <v>0</v>
      </c>
      <c r="DC90" s="29"/>
      <c r="DD90" s="30"/>
      <c r="DE90" s="60">
        <f>IF(ISNA(VLOOKUP(DC90,[1]Settings!$B$6:$D$45,IF(DH$4="Y",2,3),FALSE)+DD90*IF(DH$4="Y",[1]Settings!$C$5,[1]Settings!$D$5)),0, VLOOKUP(DC90,[1]Settings!$B$6:$D$45,IF(DH$4="Y",2,3),FALSE)+DD90*IF(DH$4="Y",[1]Settings!$C$5,[1]Settings!$D$5))</f>
        <v>0</v>
      </c>
      <c r="DF90" s="61">
        <f ca="1">DE90*DH$7</f>
        <v>0</v>
      </c>
      <c r="DG90" s="61">
        <f ca="1">DF90+OFFSET(DF90,0,-7)-BZ90</f>
        <v>1.1111111111111112E-5</v>
      </c>
      <c r="DH90" s="62">
        <f t="shared" ca="1" si="186"/>
        <v>82</v>
      </c>
      <c r="DI90" s="63" t="str">
        <f>IF(DK90&gt;0,"+","")</f>
        <v/>
      </c>
      <c r="DJ90" s="64">
        <f ca="1">VLOOKUP(OFFSET(DJ90,0,-2),[1]Settings!$J$8:$K$27,2)</f>
        <v>0</v>
      </c>
      <c r="DK90" s="29"/>
      <c r="DL90" s="30"/>
      <c r="DM90" s="60">
        <f>IF(ISNA(VLOOKUP(DK90,[1]Settings!$B$6:$D$45,IF(DP$4="Y",2,3),FALSE)+DL90*IF(DP$4="Y",[1]Settings!$C$5,[1]Settings!$D$5)),0, VLOOKUP(DK90,[1]Settings!$B$6:$D$45,IF(DP$4="Y",2,3),FALSE)+DL90*IF(DP$4="Y",[1]Settings!$C$5,[1]Settings!$D$5))</f>
        <v>0</v>
      </c>
      <c r="DN90" s="61">
        <f ca="1">DM90*DP$7</f>
        <v>0</v>
      </c>
      <c r="DO90" s="61">
        <f ca="1">DN90+OFFSET(DN90,0,-7)-BJ90-BR90</f>
        <v>1.1111111111111112E-5</v>
      </c>
      <c r="DP90" s="62">
        <f t="shared" ca="1" si="187"/>
        <v>82</v>
      </c>
      <c r="DQ90" s="63" t="str">
        <f>IF(DS90&gt;0,"+","")</f>
        <v/>
      </c>
      <c r="DR90" s="64">
        <f ca="1">VLOOKUP(OFFSET(DR90,0,-2),[1]Settings!$J$8:$K$27,2)</f>
        <v>0</v>
      </c>
      <c r="DS90" s="29"/>
      <c r="DT90" s="30"/>
      <c r="DU90" s="60">
        <f>IF(ISNA(VLOOKUP(DS90,[1]Settings!$B$6:$D$45,IF(DX$4="Y",2,3),FALSE)+DT90*IF(DX$4="Y",[1]Settings!$C$5,[1]Settings!$D$5)),0, VLOOKUP(DS90,[1]Settings!$B$6:$D$45,IF(DX$4="Y",2,3),FALSE)+DT90*IF(DX$4="Y",[1]Settings!$C$5,[1]Settings!$D$5))</f>
        <v>0</v>
      </c>
      <c r="DV90" s="61">
        <f ca="1">DU90*DX$7</f>
        <v>0</v>
      </c>
      <c r="DW90" s="61">
        <f t="shared" ca="1" si="292"/>
        <v>1.1111111111111112E-5</v>
      </c>
      <c r="DX90" s="62">
        <f t="shared" ca="1" si="188"/>
        <v>82</v>
      </c>
      <c r="DY90" s="63" t="str">
        <f>IF(EA90&gt;0,"+","")</f>
        <v/>
      </c>
      <c r="DZ90" s="64">
        <f ca="1">VLOOKUP(OFFSET(DZ90,0,-2),[1]Settings!$J$8:$K$27,2)</f>
        <v>0</v>
      </c>
      <c r="EA90" s="29"/>
      <c r="EB90" s="30"/>
      <c r="EC90" s="60">
        <f>IF(ISNA(VLOOKUP(EA90,[1]Settings!$B$6:$D$45,IF(EF$4="Y",2,3),FALSE)+EB90*IF(EF$4="Y",[1]Settings!$C$5,[1]Settings!$D$5)),0, VLOOKUP(EA90,[1]Settings!$B$6:$D$45,IF(EF$4="Y",2,3),FALSE)+EB90*IF(EF$4="Y",[1]Settings!$C$5,[1]Settings!$D$5))</f>
        <v>0</v>
      </c>
      <c r="ED90" s="61">
        <f ca="1">EC90*EF$7</f>
        <v>0</v>
      </c>
      <c r="EE90" s="61">
        <f ca="1">ED90+OFFSET(ED90,0,-7)-N90-V90-CH90-AT90-BB90</f>
        <v>1.1111111111111112E-5</v>
      </c>
      <c r="EF90" s="65">
        <f t="shared" ca="1" si="189"/>
        <v>81</v>
      </c>
      <c r="EG90" s="66" t="str">
        <f>IF(EI90&gt;0,"+","")</f>
        <v/>
      </c>
      <c r="EH90" s="64">
        <f ca="1">VLOOKUP(OFFSET(EH90,0,-2),[1]Settings!$J$8:$K$27,2)</f>
        <v>0</v>
      </c>
      <c r="EI90" s="29"/>
      <c r="EJ90" s="30"/>
      <c r="EK90" s="60">
        <f>IF(ISNA(VLOOKUP(EI90,[1]Settings!$B$6:$D$45,IF(EN$4="Y",2,3),FALSE)+EJ90*IF(EN$4="Y",[1]Settings!$C$5,[1]Settings!$D$5)),0, VLOOKUP(EI90,[1]Settings!$B$6:$D$45,IF(EN$4="Y",2,3),FALSE)+EJ90*IF(EN$4="Y",[1]Settings!$C$5,[1]Settings!$D$5))</f>
        <v>0</v>
      </c>
      <c r="EL90" s="61">
        <f ca="1">EK90*EN$7</f>
        <v>0</v>
      </c>
      <c r="EM90" s="61">
        <f ca="1">EL90+OFFSET(EL90,0,-7)-CP90-CX90</f>
        <v>1.1111111111111112E-5</v>
      </c>
      <c r="EN90" s="65">
        <f t="shared" ca="1" si="190"/>
        <v>81</v>
      </c>
      <c r="EO90" s="63" t="str">
        <f>IF(EQ90&gt;0,"+","")</f>
        <v/>
      </c>
      <c r="EP90" s="64">
        <f ca="1">VLOOKUP(OFFSET(EP90,0,-2),[1]Settings!$J$8:$K$27,2)</f>
        <v>0</v>
      </c>
      <c r="EQ90" s="29"/>
      <c r="ER90" s="30"/>
      <c r="ES90" s="60">
        <f>IF(ISNA(VLOOKUP(EQ90,[1]Settings!$B$6:$D$45,IF(EV$4="Y",2,3),FALSE)+ER90*IF(EV$4="Y",[1]Settings!$C$5,[1]Settings!$D$5)),0, VLOOKUP(EQ90,[1]Settings!$B$6:$D$45,IF(EV$4="Y",2,3),FALSE)+ER90*IF(EV$4="Y",[1]Settings!$C$5,[1]Settings!$D$5))</f>
        <v>0</v>
      </c>
      <c r="ET90" s="61">
        <f ca="1">ES90*EV$7</f>
        <v>0</v>
      </c>
      <c r="EU90" s="61">
        <f ca="1">ET90+OFFSET(ET90,0,-7)-DF90</f>
        <v>1.1111111111111112E-5</v>
      </c>
      <c r="EV90" s="62">
        <f t="shared" ca="1" si="191"/>
        <v>81</v>
      </c>
      <c r="EW90" s="63" t="str">
        <f>IF(EY90&gt;0,"+","")</f>
        <v/>
      </c>
      <c r="EX90" s="64">
        <f ca="1">VLOOKUP(OFFSET(EX90,0,-2),[1]Settings!$J$8:$K$27,2)</f>
        <v>0</v>
      </c>
      <c r="EY90" s="29"/>
      <c r="EZ90" s="30"/>
      <c r="FA90" s="60">
        <f>IF(ISNA(VLOOKUP(EY90,[1]Settings!$B$6:$D$45,IF(FD$4="Y",2,3),FALSE)+EZ90*IF(FD$4="Y",[1]Settings!$C$5,[1]Settings!$D$5)),0, VLOOKUP(EY90,[1]Settings!$B$6:$D$45,IF(FD$4="Y",2,3),FALSE)+EZ90*IF(FD$4="Y",[1]Settings!$C$5,[1]Settings!$D$5))</f>
        <v>0</v>
      </c>
      <c r="FB90" s="61">
        <f ca="1">FA90*FD$7</f>
        <v>0</v>
      </c>
      <c r="FC90" s="61">
        <f ca="1">FB90+OFFSET(FB90,0,-7)-DN90</f>
        <v>1.1111111111111112E-5</v>
      </c>
      <c r="FD90" s="62">
        <f t="shared" ca="1" si="192"/>
        <v>81</v>
      </c>
      <c r="FE90" s="63" t="str">
        <f>IF(FG90&gt;0,"+","")</f>
        <v/>
      </c>
      <c r="FF90" s="64">
        <f ca="1">VLOOKUP(OFFSET(FF90,0,-2),[1]Settings!$J$8:$K$27,2)</f>
        <v>0</v>
      </c>
      <c r="FG90" s="29"/>
      <c r="FH90" s="30"/>
      <c r="FI90" s="60">
        <f>IF(ISNA(VLOOKUP(FG90,[1]Settings!$B$6:$D$45,IF(FL$4="Y",2,3),FALSE)+FH90*IF(FL$4="Y",[1]Settings!$C$5,[1]Settings!$D$5)),0, VLOOKUP(FG90,[1]Settings!$B$6:$D$45,IF(FL$4="Y",2,3),FALSE)+FH90*IF(FL$4="Y",[1]Settings!$C$5,[1]Settings!$D$5))</f>
        <v>0</v>
      </c>
      <c r="FJ90" s="61">
        <f ca="1">FI90*FL$7</f>
        <v>0</v>
      </c>
      <c r="FK90" s="61">
        <f ca="1">FJ90+OFFSET(FJ90,0,-7)-DV90-ED90</f>
        <v>1.1111111111111112E-5</v>
      </c>
      <c r="FL90" s="62">
        <f t="shared" ca="1" si="193"/>
        <v>81</v>
      </c>
      <c r="FM90" s="66" t="str">
        <f>IF(FO90&gt;0,"+","")</f>
        <v/>
      </c>
      <c r="FN90" s="64">
        <f ca="1">VLOOKUP(OFFSET(FN90,0,-2),[1]Settings!$J$8:$K$27,2)</f>
        <v>0</v>
      </c>
      <c r="FO90" s="29"/>
      <c r="FP90" s="30"/>
      <c r="FQ90" s="60">
        <f>IF(ISNA(VLOOKUP(FO90,[1]Settings!$B$6:$D$45,IF(FT$4="Y",2,3),FALSE)+FP90*IF(FT$4="Y",[1]Settings!$C$5,[1]Settings!$D$5)),0, VLOOKUP(FO90,[1]Settings!$B$6:$D$45,IF(FT$4="Y",2,3),FALSE)+FP90*IF(FT$4="Y",[1]Settings!$C$5,[1]Settings!$D$5))</f>
        <v>0</v>
      </c>
      <c r="FR90" s="61">
        <f ca="1">FQ90*FT$7</f>
        <v>0</v>
      </c>
      <c r="FS90" s="61">
        <f ca="1">FR90+OFFSET(FR90,0,-7)-ET90</f>
        <v>1.1111111111111112E-5</v>
      </c>
      <c r="FT90" s="62">
        <f t="shared" ca="1" si="194"/>
        <v>81</v>
      </c>
      <c r="FU90" s="67" t="str">
        <f>IF(FW90&gt;0,"+","")</f>
        <v/>
      </c>
      <c r="FV90" s="64">
        <f ca="1">VLOOKUP(OFFSET(FV90,0,-2),[1]Settings!$J$8:$K$27,2)</f>
        <v>0</v>
      </c>
      <c r="FW90" s="29"/>
      <c r="FX90" s="30"/>
      <c r="FY90" s="60">
        <f>IF(ISNA(VLOOKUP(FW90,[1]Settings!$B$6:$D$45,IF(GB$4="Y",2,3),FALSE)+FX90*IF(GB$4="Y",[1]Settings!$C$5,[1]Settings!$D$5)),0, VLOOKUP(FW90,[1]Settings!$B$6:$D$45,IF(GB$4="Y",2,3),FALSE)+FX90*IF(GB$4="Y",[1]Settings!$C$5,[1]Settings!$D$5))</f>
        <v>0</v>
      </c>
      <c r="FZ90" s="61">
        <f>FY90*GB$7</f>
        <v>0</v>
      </c>
      <c r="GA90" s="61">
        <f ca="1">FZ90+OFFSET(FZ90,0,-7)-EL90</f>
        <v>1.1111111111111112E-5</v>
      </c>
      <c r="GB90" s="62">
        <f t="shared" ca="1" si="195"/>
        <v>81</v>
      </c>
      <c r="GC90" s="67" t="str">
        <f>IF(GE90&gt;0,"+","")</f>
        <v/>
      </c>
      <c r="GD90" s="64">
        <f ca="1">VLOOKUP(OFFSET(GD90,0,-2),[1]Settings!$J$8:$K$27,2)</f>
        <v>0</v>
      </c>
      <c r="GE90" s="29"/>
      <c r="GF90" s="30"/>
      <c r="GG90" s="60">
        <f>IF(ISNA(VLOOKUP(GE90,[1]Settings!$B$6:$D$45,IF(GJ$4="Y",2,3),FALSE)+GF90*IF(GJ$4="Y",[1]Settings!$C$5,[1]Settings!$D$5)),0, VLOOKUP(GE90,[1]Settings!$B$6:$D$45,IF(GJ$4="Y",2,3),FALSE)+GF90*IF(GJ$4="Y",[1]Settings!$C$5,[1]Settings!$D$5))</f>
        <v>0</v>
      </c>
      <c r="GH90" s="61">
        <f>GG90*GJ$7</f>
        <v>0</v>
      </c>
      <c r="GI90" s="61">
        <f t="shared" ca="1" si="261"/>
        <v>1.1111111111111112E-5</v>
      </c>
      <c r="GJ90" s="62">
        <f t="shared" ca="1" si="196"/>
        <v>81</v>
      </c>
      <c r="GK90" s="67" t="str">
        <f>IF(GM90&gt;0,"+","")</f>
        <v/>
      </c>
      <c r="GL90" s="64">
        <f ca="1">VLOOKUP(OFFSET(GL90,0,-2),[1]Settings!$J$8:$K$27,2)</f>
        <v>0</v>
      </c>
      <c r="GM90" s="29"/>
      <c r="GN90" s="30"/>
      <c r="GO90" s="60">
        <f>IF(ISNA(VLOOKUP(GM90,[1]Settings!$B$6:$D$45,IF(GR$4="Y",2,3),FALSE)+GN90*IF(GR$4="Y",[1]Settings!$C$5,[1]Settings!$D$5)),0, VLOOKUP(GM90,[1]Settings!$B$6:$D$45,IF(GR$4="Y",2,3),FALSE)+GN90*IF(GR$4="Y",[1]Settings!$C$5,[1]Settings!$D$5))</f>
        <v>0</v>
      </c>
      <c r="GP90" s="61">
        <f>GO90*GR$7</f>
        <v>0</v>
      </c>
      <c r="GQ90" s="61">
        <f ca="1">GP90+OFFSET(GP90,0,-7)-FB90</f>
        <v>1.1111111111111112E-5</v>
      </c>
      <c r="GR90" s="62">
        <f t="shared" ca="1" si="197"/>
        <v>81</v>
      </c>
      <c r="GS90" s="67"/>
      <c r="GT90" s="64">
        <f ca="1">VLOOKUP(OFFSET(GT90,0,-2),[1]Settings!$J$8:$K$27,2)</f>
        <v>0</v>
      </c>
      <c r="GU90" s="29">
        <v>13</v>
      </c>
      <c r="GV90" s="30"/>
      <c r="GW90" s="60">
        <f>IF(ISNA(VLOOKUP(GU90,[1]Settings!$B$6:$D$45,IF(GZ$4="Y",2,3),FALSE)+GV90*IF(GZ$4="Y",[1]Settings!$C$5,[1]Settings!$D$5)),0, VLOOKUP(GU90,[1]Settings!$B$6:$D$45,IF(GZ$4="Y",2,3),FALSE)+GV90*IF(GZ$4="Y",[1]Settings!$C$5,[1]Settings!$D$5))</f>
        <v>8</v>
      </c>
      <c r="GX90" s="61">
        <f>GW90*GZ$7</f>
        <v>8</v>
      </c>
      <c r="GY90" s="61">
        <f ca="1">GX90+OFFSET(GX90,0,-7)-FJ90</f>
        <v>8.0000111111111103</v>
      </c>
      <c r="GZ90" s="65">
        <f t="shared" ca="1" si="198"/>
        <v>31</v>
      </c>
      <c r="HA90" s="66"/>
      <c r="HB90" s="64"/>
      <c r="HC90" s="29"/>
      <c r="HD90" s="30"/>
      <c r="HE90" s="60">
        <f>IF(ISNA(VLOOKUP(HC90,[1]Settings!$B$6:$D$45,IF(HH$4="Y",2,3),FALSE)+HD90*IF(HH$4="Y",[1]Settings!$C$5,[1]Settings!$D$5)),0, VLOOKUP(HC90,[1]Settings!$B$6:$D$45,IF(HH$4="Y",2,3),FALSE)+HD90*IF(HH$4="Y",[1]Settings!$C$5,[1]Settings!$D$5))</f>
        <v>0</v>
      </c>
      <c r="HF90" s="61">
        <f t="shared" si="237"/>
        <v>0</v>
      </c>
      <c r="HG90" s="61">
        <f t="shared" ca="1" si="238"/>
        <v>8.0000111111111103</v>
      </c>
      <c r="HH90" s="62">
        <f t="shared" ca="1" si="199"/>
        <v>29</v>
      </c>
      <c r="HI90" s="67"/>
      <c r="HJ90" s="64"/>
      <c r="HK90" s="29"/>
      <c r="HL90" s="30"/>
      <c r="HM90" s="60">
        <f>IF(ISNA(VLOOKUP(HK90,[1]Settings!$B$6:$D$45,IF(HP$4="Y",2,3),FALSE)+HL90*IF(HP$4="Y",[1]Settings!$C$5,[1]Settings!$D$5)),0, VLOOKUP(HK90,[1]Settings!$B$6:$D$45,IF(HP$4="Y",2,3),FALSE)+HL90*IF(HP$4="Y",[1]Settings!$C$5,[1]Settings!$D$5))</f>
        <v>0</v>
      </c>
      <c r="HN90" s="61">
        <f t="shared" si="273"/>
        <v>0</v>
      </c>
      <c r="HO90" s="61">
        <f t="shared" ca="1" si="275"/>
        <v>8.0000111111111103</v>
      </c>
      <c r="HP90" s="62">
        <f t="shared" ca="1" si="200"/>
        <v>29</v>
      </c>
      <c r="HQ90" s="67"/>
      <c r="HR90" s="64"/>
      <c r="HS90" s="29"/>
      <c r="HT90" s="30"/>
      <c r="HU90" s="60">
        <f>IF(ISNA(VLOOKUP(HS90,[1]Settings!$B$6:$D$45,IF(HX$4="Y",2,3),FALSE)+HT90*IF(HX$4="Y",[1]Settings!$C$5,[1]Settings!$D$5)),0, VLOOKUP(HS90,[1]Settings!$B$6:$D$45,IF(HX$4="Y",2,3),FALSE)+HT90*IF(HX$4="Y",[1]Settings!$C$5,[1]Settings!$D$5))</f>
        <v>0</v>
      </c>
      <c r="HV90" s="61">
        <f t="shared" si="239"/>
        <v>0</v>
      </c>
      <c r="HW90" s="61">
        <f t="shared" ca="1" si="276"/>
        <v>8.0000111111111103</v>
      </c>
      <c r="HX90" s="62">
        <f t="shared" ca="1" si="267"/>
        <v>29</v>
      </c>
      <c r="HY90" s="67"/>
      <c r="HZ90" s="64"/>
      <c r="IA90" s="29"/>
      <c r="IB90" s="30"/>
      <c r="IC90" s="60">
        <f>IF(ISNA(VLOOKUP(IA90,[1]Settings!$B$6:$D$45,IF(IF$4="Y",2,3),FALSE)+IB90*IF(IF$4="Y",[1]Settings!$C$5,[1]Settings!$D$5)),0, VLOOKUP(IA90,[1]Settings!$B$6:$D$45,IF(IF$4="Y",2,3),FALSE)+IB90*IF(IF$4="Y",[1]Settings!$C$5,[1]Settings!$D$5))</f>
        <v>0</v>
      </c>
      <c r="ID90" s="61">
        <f t="shared" si="128"/>
        <v>0</v>
      </c>
      <c r="IE90" s="61">
        <f t="shared" ca="1" si="277"/>
        <v>1.1111111110295724E-5</v>
      </c>
      <c r="IF90" s="62">
        <f t="shared" ca="1" si="268"/>
        <v>81</v>
      </c>
      <c r="IG90" s="66"/>
      <c r="IH90" s="64"/>
      <c r="II90" s="29"/>
      <c r="IJ90" s="30"/>
      <c r="IK90" s="60">
        <f>IF(ISNA(VLOOKUP(II90,[1]Settings!$B$6:$D$45,IF(IN$4="Y",2,3),FALSE)+IJ90*IF(IN$4="Y",[1]Settings!$C$5,[1]Settings!$D$5)),0, VLOOKUP(II90,[1]Settings!$B$6:$D$45,IF(IN$4="Y",2,3),FALSE)+IJ90*IF(IN$4="Y",[1]Settings!$C$5,[1]Settings!$D$5))</f>
        <v>0</v>
      </c>
      <c r="IL90" s="61">
        <f t="shared" si="125"/>
        <v>0</v>
      </c>
      <c r="IM90" s="61">
        <f t="shared" ca="1" si="262"/>
        <v>1.1111111110295724E-5</v>
      </c>
      <c r="IN90" s="62">
        <f t="shared" ca="1" si="257"/>
        <v>81</v>
      </c>
      <c r="IO90" s="67"/>
      <c r="IP90" s="64"/>
      <c r="IQ90" s="29"/>
      <c r="IR90" s="30"/>
      <c r="IS90" s="60">
        <f>IF(ISNA(VLOOKUP(IQ90,[1]Settings!$B$6:$D$45,IF(IV$4="Y",2,3),FALSE)+IR90*IF(IV$4="Y",[1]Settings!$C$5,[1]Settings!$D$5)),0, VLOOKUP(IQ90,[1]Settings!$B$6:$D$45,IF(IV$4="Y",2,3),FALSE)+IR90*IF(IV$4="Y",[1]Settings!$C$5,[1]Settings!$D$5))</f>
        <v>0</v>
      </c>
      <c r="IT90" s="61">
        <f t="shared" si="204"/>
        <v>0</v>
      </c>
      <c r="IU90" s="61">
        <f t="shared" ca="1" si="278"/>
        <v>1.1111111110295724E-5</v>
      </c>
      <c r="IV90" s="62">
        <f t="shared" ca="1" si="242"/>
        <v>81</v>
      </c>
      <c r="IW90" s="67"/>
      <c r="IX90" s="64"/>
      <c r="IY90" s="29"/>
      <c r="IZ90" s="30"/>
      <c r="JA90" s="60">
        <f>IF(ISNA(VLOOKUP(IY90,[1]Settings!$B$6:$D$45,IF(JD$4="Y",2,3),FALSE)+IZ90*IF(JD$4="Y",[1]Settings!$C$5,[1]Settings!$D$5)),0, VLOOKUP(IY90,[1]Settings!$B$6:$D$45,IF(JD$4="Y",2,3),FALSE)+IZ90*IF(JD$4="Y",[1]Settings!$C$5,[1]Settings!$D$5))</f>
        <v>0</v>
      </c>
      <c r="JB90" s="61">
        <f t="shared" si="286"/>
        <v>0</v>
      </c>
      <c r="JC90" s="61">
        <f t="shared" ca="1" si="287"/>
        <v>1.1111111110295724E-5</v>
      </c>
      <c r="JD90" s="62">
        <f t="shared" ca="1" si="288"/>
        <v>81</v>
      </c>
      <c r="JE90" s="67"/>
      <c r="JF90" s="64"/>
      <c r="JG90" s="29"/>
      <c r="JH90" s="30"/>
      <c r="JI90" s="60">
        <f>IF(ISNA(VLOOKUP(JG90,[1]Settings!$B$6:$D$45,IF(JL$4="Y",2,3),FALSE)+JH90*IF(JL$4="Y",[1]Settings!$C$5,[1]Settings!$D$5)),0, VLOOKUP(JG90,[1]Settings!$B$6:$D$45,IF(JL$4="Y",2,3),FALSE)+JH90*IF(JL$4="Y",[1]Settings!$C$5,[1]Settings!$D$5))</f>
        <v>0</v>
      </c>
      <c r="JJ90" s="61">
        <f t="shared" si="289"/>
        <v>0</v>
      </c>
      <c r="JK90" s="61">
        <f t="shared" ca="1" si="290"/>
        <v>1.1111111110295724E-5</v>
      </c>
      <c r="JL90" s="62">
        <f t="shared" ca="1" si="291"/>
        <v>81</v>
      </c>
    </row>
    <row r="91" spans="1:272">
      <c r="A91" s="27" t="s">
        <v>170</v>
      </c>
      <c r="B91" s="59"/>
      <c r="C91" s="28">
        <v>1</v>
      </c>
      <c r="D91" s="30">
        <v>2</v>
      </c>
      <c r="E91" s="60">
        <f>IF(ISNA(VLOOKUP(C91,[1]Settings!$B$6:$D$45,IF(H$4="Y",2,3),FALSE)+D91*IF(H$4="Y",[1]Settings!$C$5,[1]Settings!$D$5)),0, VLOOKUP(C91,[1]Settings!$B$6:$D$45,IF(H$4="Y",2,3),FALSE)+D91*IF(H$4="Y",[1]Settings!$C$5,[1]Settings!$D$5))</f>
        <v>32</v>
      </c>
      <c r="F91" s="61">
        <f t="shared" si="207"/>
        <v>19.2</v>
      </c>
      <c r="G91" s="61">
        <f t="shared" si="208"/>
        <v>19.200010989010988</v>
      </c>
      <c r="H91" s="62">
        <f t="shared" si="173"/>
        <v>1</v>
      </c>
      <c r="I91" s="63" t="str">
        <f t="shared" si="243"/>
        <v/>
      </c>
      <c r="J91" s="64">
        <f ca="1">VLOOKUP(OFFSET(J91,0,-2),[1]Settings!$F$8:$G$27,2)</f>
        <v>0.2</v>
      </c>
      <c r="L91" s="30"/>
      <c r="M91" s="60">
        <f>IF(ISNA(VLOOKUP(K91,[1]Settings!$B$6:$D$45,IF(P$4="Y",2,3),FALSE)+L91*IF(P$4="Y",[1]Settings!$C$5,[1]Settings!$D$5)),0, VLOOKUP(K91,[1]Settings!$B$6:$D$45,IF(P$4="Y",2,3),FALSE)+L91*IF(P$4="Y",[1]Settings!$C$5,[1]Settings!$D$5))</f>
        <v>0</v>
      </c>
      <c r="N91" s="61">
        <f t="shared" si="209"/>
        <v>0</v>
      </c>
      <c r="O91" s="61">
        <f t="shared" ca="1" si="210"/>
        <v>19.200010989010988</v>
      </c>
      <c r="P91" s="62">
        <f t="shared" ca="1" si="174"/>
        <v>1</v>
      </c>
      <c r="Q91" s="63" t="str">
        <f t="shared" si="244"/>
        <v/>
      </c>
      <c r="R91" s="64">
        <f ca="1">VLOOKUP(OFFSET(R91,0,-2),[1]Settings!$F$8:$G$27,2)</f>
        <v>0.2</v>
      </c>
      <c r="T91" s="30"/>
      <c r="U91" s="60">
        <f>IF(ISNA(VLOOKUP(S91,[1]Settings!$B$6:$D$45,IF(X$4="Y",2,3),FALSE)+T91*IF(X$4="Y",[1]Settings!$C$5,[1]Settings!$D$5)),0, VLOOKUP(S91,[1]Settings!$B$6:$D$45,IF(X$4="Y",2,3),FALSE)+T91*IF(X$4="Y",[1]Settings!$C$5,[1]Settings!$D$5))</f>
        <v>0</v>
      </c>
      <c r="V91" s="61">
        <f t="shared" si="211"/>
        <v>0</v>
      </c>
      <c r="W91" s="61">
        <f t="shared" ca="1" si="212"/>
        <v>19.200010989010988</v>
      </c>
      <c r="X91" s="62">
        <f t="shared" ca="1" si="175"/>
        <v>1</v>
      </c>
      <c r="Y91" s="63" t="str">
        <f t="shared" si="245"/>
        <v/>
      </c>
      <c r="Z91" s="64">
        <f ca="1">VLOOKUP(OFFSET(Z91,0,-2),[1]Settings!$F$8:$G$27,2)</f>
        <v>0.2</v>
      </c>
      <c r="AB91" s="30"/>
      <c r="AC91" s="60">
        <f>IF(ISNA(VLOOKUP(AA91,[1]Settings!$B$6:$D$45,IF(AF$4="Y",2,3),FALSE)+AB91*IF(AF$4="Y",[1]Settings!$C$5,[1]Settings!$D$5)),0, VLOOKUP(AA91,[1]Settings!$B$6:$D$45,IF(AF$4="Y",2,3),FALSE)+AB91*IF(AF$4="Y",[1]Settings!$C$5,[1]Settings!$D$5))</f>
        <v>0</v>
      </c>
      <c r="AD91" s="61">
        <f t="shared" si="213"/>
        <v>0</v>
      </c>
      <c r="AE91" s="61">
        <f t="shared" ca="1" si="214"/>
        <v>19.200010989010988</v>
      </c>
      <c r="AF91" s="62">
        <f t="shared" ca="1" si="176"/>
        <v>1</v>
      </c>
      <c r="AG91" s="63" t="str">
        <f t="shared" si="246"/>
        <v/>
      </c>
      <c r="AH91" s="64">
        <f ca="1">VLOOKUP(OFFSET(AH91,0,-2),[1]Settings!$F$8:$G$27,2)</f>
        <v>0.2</v>
      </c>
      <c r="AJ91" s="30"/>
      <c r="AK91" s="60">
        <f>IF(ISNA(VLOOKUP(AI91,[1]Settings!$B$6:$D$45,IF(AN$4="Y",2,3),FALSE)+AJ91*IF(AN$4="Y",[1]Settings!$C$5,[1]Settings!$D$5)),0, VLOOKUP(AI91,[1]Settings!$B$6:$D$45,IF(AN$4="Y",2,3),FALSE)+AJ91*IF(AN$4="Y",[1]Settings!$C$5,[1]Settings!$D$5))</f>
        <v>0</v>
      </c>
      <c r="AL91" s="61">
        <f t="shared" si="215"/>
        <v>0</v>
      </c>
      <c r="AM91" s="61">
        <f t="shared" ca="1" si="216"/>
        <v>19.200010989010988</v>
      </c>
      <c r="AN91" s="62">
        <f t="shared" ca="1" si="177"/>
        <v>1</v>
      </c>
      <c r="AO91" s="63" t="str">
        <f t="shared" si="247"/>
        <v/>
      </c>
      <c r="AP91" s="64">
        <f ca="1">VLOOKUP(OFFSET(AP91,0,-2),[1]Settings!$F$8:$G$27,2)</f>
        <v>0.2</v>
      </c>
      <c r="AR91" s="30"/>
      <c r="AS91" s="60">
        <f>IF(ISNA(VLOOKUP(AQ91,[1]Settings!$B$6:$D$45,IF(AV$4="Y",2,3),FALSE)+AR91*IF(AV$4="Y",[1]Settings!$C$5,[1]Settings!$D$5)),0, VLOOKUP(AQ91,[1]Settings!$B$6:$D$45,IF(AV$4="Y",2,3),FALSE)+AR91*IF(AV$4="Y",[1]Settings!$C$5,[1]Settings!$D$5))</f>
        <v>0</v>
      </c>
      <c r="AT91" s="61">
        <f t="shared" si="217"/>
        <v>0</v>
      </c>
      <c r="AU91" s="61">
        <f t="shared" ca="1" si="218"/>
        <v>19.200010989010988</v>
      </c>
      <c r="AV91" s="62">
        <f t="shared" ca="1" si="178"/>
        <v>2</v>
      </c>
      <c r="AW91" s="63" t="str">
        <f t="shared" si="248"/>
        <v/>
      </c>
      <c r="AX91" s="64">
        <f ca="1">VLOOKUP(OFFSET(AX91,0,-2),[1]Settings!$F$8:$G$27,2)</f>
        <v>0.15</v>
      </c>
      <c r="AZ91" s="30"/>
      <c r="BA91" s="60">
        <f>IF(ISNA(VLOOKUP(AY91,[1]Settings!$B$6:$D$45,IF(BD$4="Y",2,3),FALSE)+AZ91*IF(BD$4="Y",[1]Settings!$C$5,[1]Settings!$D$5)),0, VLOOKUP(AY91,[1]Settings!$B$6:$D$45,IF(BD$4="Y",2,3),FALSE)+AZ91*IF(BD$4="Y",[1]Settings!$C$5,[1]Settings!$D$5))</f>
        <v>0</v>
      </c>
      <c r="BB91" s="61">
        <f t="shared" si="219"/>
        <v>0</v>
      </c>
      <c r="BC91" s="61">
        <f t="shared" ca="1" si="220"/>
        <v>19.200010989010988</v>
      </c>
      <c r="BD91" s="62">
        <f t="shared" ca="1" si="179"/>
        <v>2</v>
      </c>
      <c r="BE91" s="63" t="str">
        <f t="shared" si="249"/>
        <v/>
      </c>
      <c r="BF91" s="64">
        <f ca="1">VLOOKUP(OFFSET(BF91,0,-2),[1]Settings!$F$8:$G$27,2)</f>
        <v>0.15</v>
      </c>
      <c r="BH91" s="30"/>
      <c r="BI91" s="60">
        <f>IF(ISNA(VLOOKUP(BG91,[1]Settings!$B$6:$D$45,IF(BL$4="Y",2,3),FALSE)+BH91*IF(BL$4="Y",[1]Settings!$C$5,[1]Settings!$D$5)),0, VLOOKUP(BG91,[1]Settings!$B$6:$D$45,IF(BL$4="Y",2,3),FALSE)+BH91*IF(BL$4="Y",[1]Settings!$C$5,[1]Settings!$D$5))</f>
        <v>0</v>
      </c>
      <c r="BJ91" s="61">
        <f t="shared" si="221"/>
        <v>0</v>
      </c>
      <c r="BK91" s="61">
        <f t="shared" ca="1" si="222"/>
        <v>19.200010989010988</v>
      </c>
      <c r="BL91" s="62">
        <f t="shared" ca="1" si="180"/>
        <v>2</v>
      </c>
      <c r="BM91" s="63" t="str">
        <f t="shared" si="250"/>
        <v/>
      </c>
      <c r="BN91" s="64">
        <f ca="1">VLOOKUP(OFFSET(BN91,0,-2),[1]Settings!$F$8:$G$27,2)</f>
        <v>0.15</v>
      </c>
      <c r="BP91" s="30"/>
      <c r="BQ91" s="60">
        <f>IF(ISNA(VLOOKUP(BO91,[1]Settings!$B$6:$D$45,IF(BT$4="Y",2,3),FALSE)+BP91*IF(BT$4="Y",[1]Settings!$C$5,[1]Settings!$D$5)),0, VLOOKUP(BO91,[1]Settings!$B$6:$D$45,IF(BT$4="Y",2,3),FALSE)+BP91*IF(BT$4="Y",[1]Settings!$C$5,[1]Settings!$D$5))</f>
        <v>0</v>
      </c>
      <c r="BR91" s="61">
        <f t="shared" si="223"/>
        <v>0</v>
      </c>
      <c r="BS91" s="61">
        <f t="shared" ca="1" si="224"/>
        <v>19.200010989010988</v>
      </c>
      <c r="BT91" s="62">
        <f t="shared" ca="1" si="181"/>
        <v>2</v>
      </c>
      <c r="BU91" s="63" t="str">
        <f t="shared" si="251"/>
        <v>+</v>
      </c>
      <c r="BV91" s="64">
        <f ca="1">VLOOKUP(OFFSET(BV91,0,-2),[1]Settings!$F$8:$G$27,2)</f>
        <v>0.15</v>
      </c>
      <c r="BW91" s="29">
        <v>6</v>
      </c>
      <c r="BX91" s="30"/>
      <c r="BY91" s="60">
        <f>IF(ISNA(VLOOKUP(BW91,[1]Settings!$B$6:$D$45,IF(CB$4="Y",2,3),FALSE)+BX91*IF(CB$4="Y",[1]Settings!$C$5,[1]Settings!$D$5)),0, VLOOKUP(BW91,[1]Settings!$B$6:$D$45,IF(CB$4="Y",2,3),FALSE)+BX91*IF(CB$4="Y",[1]Settings!$C$5,[1]Settings!$D$5))</f>
        <v>15</v>
      </c>
      <c r="BZ91" s="61">
        <f t="shared" si="225"/>
        <v>5.7</v>
      </c>
      <c r="CA91" s="61">
        <f t="shared" ca="1" si="226"/>
        <v>24.900010989010987</v>
      </c>
      <c r="CB91" s="62">
        <f t="shared" ca="1" si="182"/>
        <v>2</v>
      </c>
      <c r="CC91" s="63" t="str">
        <f t="shared" si="252"/>
        <v>+</v>
      </c>
      <c r="CD91" s="64">
        <f ca="1">VLOOKUP(OFFSET(CD91,0,-2),[1]Settings!$F$8:$G$27,2)</f>
        <v>0.15</v>
      </c>
      <c r="CE91" s="29">
        <v>1</v>
      </c>
      <c r="CF91" s="30">
        <v>2</v>
      </c>
      <c r="CG91" s="60">
        <f>IF(ISNA(VLOOKUP(CE91,[1]Settings!$B$6:$D$45,IF(CJ$4="Y",2,3),FALSE)+CF91*IF(CJ$4="Y",[1]Settings!$C$5,[1]Settings!$D$5)),0, VLOOKUP(CE91,[1]Settings!$B$6:$D$45,IF(CJ$4="Y",2,3),FALSE)+CF91*IF(CJ$4="Y",[1]Settings!$C$5,[1]Settings!$D$5))</f>
        <v>32</v>
      </c>
      <c r="CH91" s="61">
        <f t="shared" si="227"/>
        <v>16.64</v>
      </c>
      <c r="CI91" s="61">
        <f t="shared" ca="1" si="228"/>
        <v>41.540010989010987</v>
      </c>
      <c r="CJ91" s="65">
        <f t="shared" ca="1" si="183"/>
        <v>1</v>
      </c>
      <c r="CK91" s="66" t="str">
        <f t="shared" si="172"/>
        <v/>
      </c>
      <c r="CL91" s="64">
        <f ca="1">VLOOKUP(OFFSET(CL91,0,-2),[1]Settings!$J$8:$K$27,2)</f>
        <v>0.12</v>
      </c>
      <c r="CN91" s="30"/>
      <c r="CO91" s="60">
        <f>IF(ISNA(VLOOKUP(CM91,[1]Settings!$B$6:$D$45,IF(CR$4="Y",2,3),FALSE)+CN91*IF(CR$4="Y",[1]Settings!$C$5,[1]Settings!$D$5)),0, VLOOKUP(CM91,[1]Settings!$B$6:$D$45,IF(CR$4="Y",2,3),FALSE)+CN91*IF(CR$4="Y",[1]Settings!$C$5,[1]Settings!$D$5))</f>
        <v>0</v>
      </c>
      <c r="CP91" s="61">
        <f t="shared" ca="1" si="229"/>
        <v>0</v>
      </c>
      <c r="CQ91" s="61">
        <f t="shared" ca="1" si="230"/>
        <v>41.540010989010987</v>
      </c>
      <c r="CR91" s="65">
        <f t="shared" ca="1" si="184"/>
        <v>1</v>
      </c>
      <c r="CS91" s="63" t="s">
        <v>93</v>
      </c>
      <c r="CT91" s="64">
        <f ca="1">VLOOKUP(OFFSET(CT91,0,-2),[1]Settings!$J$8:$K$27,2)</f>
        <v>0.12</v>
      </c>
      <c r="CU91" s="29">
        <v>2</v>
      </c>
      <c r="CV91" s="30">
        <v>1</v>
      </c>
      <c r="CW91" s="60">
        <f>IF(ISNA(VLOOKUP(CU91,[1]Settings!$B$6:$D$45,IF(CZ$4="Y",2,3),FALSE)+CV91*IF(CZ$4="Y",[1]Settings!$C$5,[1]Settings!$D$5)),0, VLOOKUP(CU91,[1]Settings!$B$6:$D$45,IF(CZ$4="Y",2,3),FALSE)+CV91*IF(CZ$4="Y",[1]Settings!$C$5,[1]Settings!$D$5))</f>
        <v>26</v>
      </c>
      <c r="CX91" s="61">
        <f t="shared" ca="1" si="231"/>
        <v>18.720000000000002</v>
      </c>
      <c r="CY91" s="61">
        <f t="shared" ca="1" si="232"/>
        <v>41.060010989010991</v>
      </c>
      <c r="CZ91" s="62">
        <f t="shared" ca="1" si="185"/>
        <v>1</v>
      </c>
      <c r="DA91" s="63" t="s">
        <v>93</v>
      </c>
      <c r="DB91" s="64">
        <f ca="1">VLOOKUP(OFFSET(DB91,0,-2),[1]Settings!$J$8:$K$27,2)</f>
        <v>0.12</v>
      </c>
      <c r="DC91" s="29">
        <v>2</v>
      </c>
      <c r="DD91" s="30">
        <v>2</v>
      </c>
      <c r="DE91" s="60">
        <f>IF(ISNA(VLOOKUP(DC91,[1]Settings!$B$6:$D$45,IF(DH$4="Y",2,3),FALSE)+DD91*IF(DH$4="Y",[1]Settings!$C$5,[1]Settings!$D$5)),0, VLOOKUP(DC91,[1]Settings!$B$6:$D$45,IF(DH$4="Y",2,3),FALSE)+DD91*IF(DH$4="Y",[1]Settings!$C$5,[1]Settings!$D$5))</f>
        <v>27</v>
      </c>
      <c r="DF91" s="61">
        <f t="shared" ca="1" si="281"/>
        <v>17.549999999999997</v>
      </c>
      <c r="DG91" s="61">
        <f t="shared" ca="1" si="233"/>
        <v>52.910010989010985</v>
      </c>
      <c r="DH91" s="62">
        <f t="shared" ca="1" si="186"/>
        <v>1</v>
      </c>
      <c r="DI91" s="63"/>
      <c r="DJ91" s="64">
        <f ca="1">VLOOKUP(OFFSET(DJ91,0,-2),[1]Settings!$J$8:$K$27,2)</f>
        <v>0.12</v>
      </c>
      <c r="DK91" s="29"/>
      <c r="DL91" s="30"/>
      <c r="DM91" s="60">
        <f>IF(ISNA(VLOOKUP(DK91,[1]Settings!$B$6:$D$45,IF(DP$4="Y",2,3),FALSE)+DL91*IF(DP$4="Y",[1]Settings!$C$5,[1]Settings!$D$5)),0, VLOOKUP(DK91,[1]Settings!$B$6:$D$45,IF(DP$4="Y",2,3),FALSE)+DL91*IF(DP$4="Y",[1]Settings!$C$5,[1]Settings!$D$5))</f>
        <v>0</v>
      </c>
      <c r="DN91" s="61">
        <f t="shared" ca="1" si="282"/>
        <v>0</v>
      </c>
      <c r="DO91" s="61">
        <f t="shared" ca="1" si="234"/>
        <v>52.910010989010985</v>
      </c>
      <c r="DP91" s="62">
        <f t="shared" ca="1" si="187"/>
        <v>2</v>
      </c>
      <c r="DQ91" s="63" t="s">
        <v>93</v>
      </c>
      <c r="DR91" s="64">
        <f ca="1">VLOOKUP(OFFSET(DR91,0,-2),[1]Settings!$J$8:$K$27,2)</f>
        <v>0.11</v>
      </c>
      <c r="DS91" s="29">
        <v>5</v>
      </c>
      <c r="DT91" s="30"/>
      <c r="DU91" s="60">
        <f>IF(ISNA(VLOOKUP(DS91,[1]Settings!$B$6:$D$45,IF(DX$4="Y",2,3),FALSE)+DT91*IF(DX$4="Y",[1]Settings!$C$5,[1]Settings!$D$5)),0, VLOOKUP(DS91,[1]Settings!$B$6:$D$45,IF(DX$4="Y",2,3),FALSE)+DT91*IF(DX$4="Y",[1]Settings!$C$5,[1]Settings!$D$5))</f>
        <v>16</v>
      </c>
      <c r="DV91" s="61">
        <f t="shared" ca="1" si="283"/>
        <v>11.84</v>
      </c>
      <c r="DW91" s="61">
        <f t="shared" ca="1" si="292"/>
        <v>64.750010989010988</v>
      </c>
      <c r="DX91" s="62">
        <f t="shared" ca="1" si="188"/>
        <v>2</v>
      </c>
      <c r="DY91" s="63" t="s">
        <v>93</v>
      </c>
      <c r="DZ91" s="64">
        <f ca="1">VLOOKUP(OFFSET(DZ91,0,-2),[1]Settings!$J$8:$K$27,2)</f>
        <v>0.11</v>
      </c>
      <c r="EA91" s="29">
        <v>2</v>
      </c>
      <c r="EB91" s="30">
        <v>1</v>
      </c>
      <c r="EC91" s="60">
        <f>IF(ISNA(VLOOKUP(EA91,[1]Settings!$B$6:$D$45,IF(EF$4="Y",2,3),FALSE)+EB91*IF(EF$4="Y",[1]Settings!$C$5,[1]Settings!$D$5)),0, VLOOKUP(EA91,[1]Settings!$B$6:$D$45,IF(EF$4="Y",2,3),FALSE)+EB91*IF(EF$4="Y",[1]Settings!$C$5,[1]Settings!$D$5))</f>
        <v>26</v>
      </c>
      <c r="ED91" s="61">
        <f t="shared" ca="1" si="284"/>
        <v>23.919999999999998</v>
      </c>
      <c r="EE91" s="61">
        <f t="shared" ca="1" si="235"/>
        <v>72.030010989010989</v>
      </c>
      <c r="EF91" s="65">
        <f t="shared" ca="1" si="189"/>
        <v>2</v>
      </c>
      <c r="EG91" s="66" t="s">
        <v>93</v>
      </c>
      <c r="EH91" s="64">
        <f ca="1">VLOOKUP(OFFSET(EH91,0,-2),[1]Settings!$J$8:$K$27,2)</f>
        <v>0.11</v>
      </c>
      <c r="EI91" s="29">
        <v>1</v>
      </c>
      <c r="EJ91" s="30">
        <v>2</v>
      </c>
      <c r="EK91" s="60">
        <f>IF(ISNA(VLOOKUP(EI91,[1]Settings!$B$6:$D$45,IF(EN$4="Y",2,3),FALSE)+EJ91*IF(EN$4="Y",[1]Settings!$C$5,[1]Settings!$D$5)),0, VLOOKUP(EI91,[1]Settings!$B$6:$D$45,IF(EN$4="Y",2,3),FALSE)+EJ91*IF(EN$4="Y",[1]Settings!$C$5,[1]Settings!$D$5))</f>
        <v>32</v>
      </c>
      <c r="EL91" s="61">
        <f t="shared" ca="1" si="285"/>
        <v>27.199999999999996</v>
      </c>
      <c r="EM91" s="61">
        <f t="shared" ca="1" si="274"/>
        <v>80.510010989010993</v>
      </c>
      <c r="EN91" s="65">
        <f t="shared" ca="1" si="190"/>
        <v>1</v>
      </c>
      <c r="EO91" s="63" t="s">
        <v>93</v>
      </c>
      <c r="EP91" s="64">
        <f ca="1">VLOOKUP(OFFSET(EP91,0,-2),[1]Settings!$J$8:$K$27,2)</f>
        <v>0.12</v>
      </c>
      <c r="EQ91" s="29">
        <v>5</v>
      </c>
      <c r="ER91" s="30"/>
      <c r="ES91" s="60">
        <f>IF(ISNA(VLOOKUP(EQ91,[1]Settings!$B$6:$D$45,IF(EV$4="Y",2,3),FALSE)+ER91*IF(EV$4="Y",[1]Settings!$C$5,[1]Settings!$D$5)),0, VLOOKUP(EQ91,[1]Settings!$B$6:$D$45,IF(EV$4="Y",2,3),FALSE)+ER91*IF(EV$4="Y",[1]Settings!$C$5,[1]Settings!$D$5))</f>
        <v>16</v>
      </c>
      <c r="ET91" s="61">
        <f t="shared" ca="1" si="170"/>
        <v>13.12</v>
      </c>
      <c r="EU91" s="61">
        <f t="shared" ca="1" si="271"/>
        <v>76.080010989011001</v>
      </c>
      <c r="EV91" s="62">
        <f t="shared" ca="1" si="191"/>
        <v>2</v>
      </c>
      <c r="EW91" s="63" t="s">
        <v>93</v>
      </c>
      <c r="EX91" s="64">
        <f ca="1">VLOOKUP(OFFSET(EX91,0,-2),[1]Settings!$J$8:$K$27,2)</f>
        <v>0.11</v>
      </c>
      <c r="EY91" s="29">
        <v>5</v>
      </c>
      <c r="EZ91" s="30"/>
      <c r="FA91" s="60">
        <f>IF(ISNA(VLOOKUP(EY91,[1]Settings!$B$6:$D$45,IF(FD$4="Y",2,3),FALSE)+EZ91*IF(FD$4="Y",[1]Settings!$C$5,[1]Settings!$D$5)),0, VLOOKUP(EY91,[1]Settings!$B$6:$D$45,IF(FD$4="Y",2,3),FALSE)+EZ91*IF(FD$4="Y",[1]Settings!$C$5,[1]Settings!$D$5))</f>
        <v>16</v>
      </c>
      <c r="FB91" s="61">
        <f t="shared" ca="1" si="171"/>
        <v>16.000000000000004</v>
      </c>
      <c r="FC91" s="61">
        <f t="shared" ca="1" si="167"/>
        <v>92.080010989011001</v>
      </c>
      <c r="FD91" s="62">
        <f t="shared" ca="1" si="192"/>
        <v>1</v>
      </c>
      <c r="FE91" s="63" t="s">
        <v>93</v>
      </c>
      <c r="FF91" s="64">
        <f ca="1">VLOOKUP(OFFSET(FF91,0,-2),[1]Settings!$J$8:$K$27,2)</f>
        <v>0.12</v>
      </c>
      <c r="FG91" s="29">
        <v>2</v>
      </c>
      <c r="FH91" s="30">
        <v>2</v>
      </c>
      <c r="FI91" s="60">
        <f>IF(ISNA(VLOOKUP(FG91,[1]Settings!$B$6:$D$45,IF(FL$4="Y",2,3),FALSE)+FH91*IF(FL$4="Y",[1]Settings!$C$5,[1]Settings!$D$5)),0, VLOOKUP(FG91,[1]Settings!$B$6:$D$45,IF(FL$4="Y",2,3),FALSE)+FH91*IF(FL$4="Y",[1]Settings!$C$5,[1]Settings!$D$5))</f>
        <v>27</v>
      </c>
      <c r="FJ91" s="61">
        <f t="shared" ca="1" si="272"/>
        <v>22.68</v>
      </c>
      <c r="FK91" s="61">
        <f t="shared" ca="1" si="266"/>
        <v>79.000010989010988</v>
      </c>
      <c r="FL91" s="62">
        <f t="shared" ca="1" si="193"/>
        <v>1</v>
      </c>
      <c r="FM91" s="66" t="s">
        <v>93</v>
      </c>
      <c r="FN91" s="64">
        <f ca="1">VLOOKUP(OFFSET(FN91,0,-2),[1]Settings!$J$8:$K$27,2)</f>
        <v>0.12</v>
      </c>
      <c r="FO91" s="29">
        <v>3</v>
      </c>
      <c r="FP91" s="30">
        <v>1</v>
      </c>
      <c r="FQ91" s="60">
        <f>IF(ISNA(VLOOKUP(FO91,[1]Settings!$B$6:$D$45,IF(FT$4="Y",2,3),FALSE)+FP91*IF(FT$4="Y",[1]Settings!$C$5,[1]Settings!$D$5)),0, VLOOKUP(FO91,[1]Settings!$B$6:$D$45,IF(FT$4="Y",2,3),FALSE)+FP91*IF(FT$4="Y",[1]Settings!$C$5,[1]Settings!$D$5))</f>
        <v>21</v>
      </c>
      <c r="FR91" s="61">
        <f t="shared" ca="1" si="236"/>
        <v>17.22</v>
      </c>
      <c r="FS91" s="61">
        <f t="shared" ca="1" si="263"/>
        <v>83.100010989010983</v>
      </c>
      <c r="FT91" s="62">
        <f t="shared" ca="1" si="194"/>
        <v>1</v>
      </c>
      <c r="FU91" s="67"/>
      <c r="FV91" s="64"/>
      <c r="FW91" s="29"/>
      <c r="FX91" s="30"/>
      <c r="FY91" s="60">
        <f>IF(ISNA(VLOOKUP(FW91,[1]Settings!$B$6:$D$45,IF(GB$4="Y",2,3),FALSE)+FX91*IF(GB$4="Y",[1]Settings!$C$5,[1]Settings!$D$5)),0, VLOOKUP(FW91,[1]Settings!$B$6:$D$45,IF(GB$4="Y",2,3),FALSE)+FX91*IF(GB$4="Y",[1]Settings!$C$5,[1]Settings!$D$5))</f>
        <v>0</v>
      </c>
      <c r="FZ91" s="61">
        <f t="shared" si="264"/>
        <v>0</v>
      </c>
      <c r="GA91" s="61">
        <f t="shared" ca="1" si="265"/>
        <v>55.900010989010987</v>
      </c>
      <c r="GB91" s="62">
        <f t="shared" ca="1" si="195"/>
        <v>4</v>
      </c>
      <c r="GC91" s="67"/>
      <c r="GD91" s="64"/>
      <c r="GE91" s="29">
        <v>1</v>
      </c>
      <c r="GF91" s="30">
        <v>2</v>
      </c>
      <c r="GG91" s="60">
        <f>IF(ISNA(VLOOKUP(GE91,[1]Settings!$B$6:$D$45,IF(GJ$4="Y",2,3),FALSE)+GF91*IF(GJ$4="Y",[1]Settings!$C$5,[1]Settings!$D$5)),0, VLOOKUP(GE91,[1]Settings!$B$6:$D$45,IF(GJ$4="Y",2,3),FALSE)+GF91*IF(GJ$4="Y",[1]Settings!$C$5,[1]Settings!$D$5))</f>
        <v>32</v>
      </c>
      <c r="GH91" s="61">
        <f t="shared" si="260"/>
        <v>32</v>
      </c>
      <c r="GI91" s="61">
        <f t="shared" ca="1" si="261"/>
        <v>87.90001098901098</v>
      </c>
      <c r="GJ91" s="62">
        <f t="shared" ca="1" si="196"/>
        <v>1</v>
      </c>
      <c r="GK91" s="67"/>
      <c r="GL91" s="64"/>
      <c r="GM91" s="29">
        <v>4</v>
      </c>
      <c r="GN91" s="30">
        <v>1</v>
      </c>
      <c r="GO91" s="60">
        <f>IF(ISNA(VLOOKUP(GM91,[1]Settings!$B$6:$D$45,IF(GR$4="Y",2,3),FALSE)+GN91*IF(GR$4="Y",[1]Settings!$C$5,[1]Settings!$D$5)),0, VLOOKUP(GM91,[1]Settings!$B$6:$D$45,IF(GR$4="Y",2,3),FALSE)+GN91*IF(GR$4="Y",[1]Settings!$C$5,[1]Settings!$D$5))</f>
        <v>19</v>
      </c>
      <c r="GP91" s="61">
        <f t="shared" si="123"/>
        <v>19</v>
      </c>
      <c r="GQ91" s="61">
        <f t="shared" ca="1" si="255"/>
        <v>90.90001098901098</v>
      </c>
      <c r="GR91" s="62">
        <f t="shared" ca="1" si="197"/>
        <v>1</v>
      </c>
      <c r="GS91" s="67"/>
      <c r="GT91" s="64"/>
      <c r="GU91" s="29"/>
      <c r="GV91" s="30"/>
      <c r="GW91" s="60">
        <f>IF(ISNA(VLOOKUP(GU91,[1]Settings!$B$6:$D$45,IF(GZ$4="Y",2,3),FALSE)+GV91*IF(GZ$4="Y",[1]Settings!$C$5,[1]Settings!$D$5)),0, VLOOKUP(GU91,[1]Settings!$B$6:$D$45,IF(GZ$4="Y",2,3),FALSE)+GV91*IF(GZ$4="Y",[1]Settings!$C$5,[1]Settings!$D$5))</f>
        <v>0</v>
      </c>
      <c r="GX91" s="61">
        <f t="shared" si="132"/>
        <v>0</v>
      </c>
      <c r="GY91" s="61">
        <f t="shared" ca="1" si="256"/>
        <v>68.220010989010973</v>
      </c>
      <c r="GZ91" s="65">
        <f t="shared" ca="1" si="198"/>
        <v>3</v>
      </c>
      <c r="HA91" s="66"/>
      <c r="HB91" s="64"/>
      <c r="HC91" s="29">
        <v>12</v>
      </c>
      <c r="HD91" s="30">
        <v>1</v>
      </c>
      <c r="HE91" s="60">
        <f>IF(ISNA(VLOOKUP(HC91,[1]Settings!$B$6:$D$45,IF(HH$4="Y",2,3),FALSE)+HD91*IF(HH$4="Y",[1]Settings!$C$5,[1]Settings!$D$5)),0, VLOOKUP(HC91,[1]Settings!$B$6:$D$45,IF(HH$4="Y",2,3),FALSE)+HD91*IF(HH$4="Y",[1]Settings!$C$5,[1]Settings!$D$5))</f>
        <v>10</v>
      </c>
      <c r="HF91" s="61">
        <f t="shared" si="237"/>
        <v>10</v>
      </c>
      <c r="HG91" s="61">
        <f t="shared" ca="1" si="238"/>
        <v>61.000010989010974</v>
      </c>
      <c r="HH91" s="62">
        <f t="shared" ca="1" si="199"/>
        <v>2</v>
      </c>
      <c r="HI91" s="67"/>
      <c r="HJ91" s="64"/>
      <c r="HK91" s="29">
        <v>11</v>
      </c>
      <c r="HL91" s="30"/>
      <c r="HM91" s="60">
        <f>IF(ISNA(VLOOKUP(HK91,[1]Settings!$B$6:$D$45,IF(HP$4="Y",2,3),FALSE)+HL91*IF(HP$4="Y",[1]Settings!$C$5,[1]Settings!$D$5)),0, VLOOKUP(HK91,[1]Settings!$B$6:$D$45,IF(HP$4="Y",2,3),FALSE)+HL91*IF(HP$4="Y",[1]Settings!$C$5,[1]Settings!$D$5))</f>
        <v>10</v>
      </c>
      <c r="HN91" s="61">
        <f t="shared" si="273"/>
        <v>10</v>
      </c>
      <c r="HO91" s="61">
        <f t="shared" ca="1" si="275"/>
        <v>39.000010989010974</v>
      </c>
      <c r="HP91" s="62">
        <f t="shared" ca="1" si="200"/>
        <v>9</v>
      </c>
      <c r="HQ91" s="67"/>
      <c r="HR91" s="64"/>
      <c r="HS91" s="29">
        <v>2</v>
      </c>
      <c r="HT91" s="30">
        <v>1</v>
      </c>
      <c r="HU91" s="60">
        <f>IF(ISNA(VLOOKUP(HS91,[1]Settings!$B$6:$D$45,IF(HX$4="Y",2,3),FALSE)+HT91*IF(HX$4="Y",[1]Settings!$C$5,[1]Settings!$D$5)),0, VLOOKUP(HS91,[1]Settings!$B$6:$D$45,IF(HX$4="Y",2,3),FALSE)+HT91*IF(HX$4="Y",[1]Settings!$C$5,[1]Settings!$D$5))</f>
        <v>26</v>
      </c>
      <c r="HV91" s="61">
        <f t="shared" si="239"/>
        <v>26</v>
      </c>
      <c r="HW91" s="61">
        <f t="shared" ca="1" si="276"/>
        <v>46.000010989010974</v>
      </c>
      <c r="HX91" s="62">
        <f t="shared" ca="1" si="267"/>
        <v>7</v>
      </c>
      <c r="HY91" s="67"/>
      <c r="HZ91" s="64"/>
      <c r="IA91" s="29">
        <v>3</v>
      </c>
      <c r="IB91" s="30">
        <v>2</v>
      </c>
      <c r="IC91" s="60">
        <f>IF(ISNA(VLOOKUP(IA91,[1]Settings!$B$6:$D$45,IF(IF$4="Y",2,3),FALSE)+IB91*IF(IF$4="Y",[1]Settings!$C$5,[1]Settings!$D$5)),0, VLOOKUP(IA91,[1]Settings!$B$6:$D$45,IF(IF$4="Y",2,3),FALSE)+IB91*IF(IF$4="Y",[1]Settings!$C$5,[1]Settings!$D$5))</f>
        <v>22</v>
      </c>
      <c r="ID91" s="61">
        <f t="shared" si="128"/>
        <v>22</v>
      </c>
      <c r="IE91" s="61">
        <f t="shared" ca="1" si="277"/>
        <v>68.000010989010974</v>
      </c>
      <c r="IF91" s="62">
        <f t="shared" ca="1" si="268"/>
        <v>4</v>
      </c>
      <c r="IG91" s="66"/>
      <c r="IH91" s="64"/>
      <c r="II91" s="29">
        <v>8</v>
      </c>
      <c r="IJ91" s="30"/>
      <c r="IK91" s="60">
        <f>IF(ISNA(VLOOKUP(II91,[1]Settings!$B$6:$D$45,IF(IN$4="Y",2,3),FALSE)+IJ91*IF(IN$4="Y",[1]Settings!$C$5,[1]Settings!$D$5)),0, VLOOKUP(II91,[1]Settings!$B$6:$D$45,IF(IN$4="Y",2,3),FALSE)+IJ91*IF(IN$4="Y",[1]Settings!$C$5,[1]Settings!$D$5))</f>
        <v>13</v>
      </c>
      <c r="IL91" s="61">
        <f t="shared" si="125"/>
        <v>13</v>
      </c>
      <c r="IM91" s="61">
        <f t="shared" ca="1" si="262"/>
        <v>71.000010989010974</v>
      </c>
      <c r="IN91" s="62">
        <f t="shared" ca="1" si="257"/>
        <v>2</v>
      </c>
      <c r="IO91" s="67"/>
      <c r="IP91" s="64"/>
      <c r="IQ91" s="29">
        <v>1</v>
      </c>
      <c r="IR91" s="30">
        <v>1</v>
      </c>
      <c r="IS91" s="60">
        <f>IF(ISNA(VLOOKUP(IQ91,[1]Settings!$B$6:$D$45,IF(IV$4="Y",2,3),FALSE)+IR91*IF(IV$4="Y",[1]Settings!$C$5,[1]Settings!$D$5)),0, VLOOKUP(IQ91,[1]Settings!$B$6:$D$45,IF(IV$4="Y",2,3),FALSE)+IR91*IF(IV$4="Y",[1]Settings!$C$5,[1]Settings!$D$5))</f>
        <v>31</v>
      </c>
      <c r="IT91" s="61">
        <f t="shared" si="204"/>
        <v>31</v>
      </c>
      <c r="IU91" s="61">
        <f t="shared" ca="1" si="278"/>
        <v>92.000010989010974</v>
      </c>
      <c r="IV91" s="62">
        <f t="shared" ca="1" si="242"/>
        <v>1</v>
      </c>
      <c r="IW91" s="67"/>
      <c r="IX91" s="64"/>
      <c r="IY91" s="29">
        <v>4</v>
      </c>
      <c r="IZ91" s="30">
        <v>1</v>
      </c>
      <c r="JA91" s="60">
        <f>IF(ISNA(VLOOKUP(IY91,[1]Settings!$B$6:$D$45,IF(JD$4="Y",2,3),FALSE)+IZ91*IF(JD$4="Y",[1]Settings!$C$5,[1]Settings!$D$5)),0, VLOOKUP(IY91,[1]Settings!$B$6:$D$45,IF(JD$4="Y",2,3),FALSE)+IZ91*IF(JD$4="Y",[1]Settings!$C$5,[1]Settings!$D$5))</f>
        <v>19</v>
      </c>
      <c r="JB91" s="61">
        <f t="shared" si="286"/>
        <v>19</v>
      </c>
      <c r="JC91" s="61">
        <f t="shared" ca="1" si="287"/>
        <v>85.000010989010974</v>
      </c>
      <c r="JD91" s="62">
        <f t="shared" ca="1" si="288"/>
        <v>1</v>
      </c>
      <c r="JE91" s="67"/>
      <c r="JF91" s="64"/>
      <c r="JG91" s="29">
        <v>4</v>
      </c>
      <c r="JH91" s="30">
        <v>1</v>
      </c>
      <c r="JI91" s="60">
        <f>IF(ISNA(VLOOKUP(JG91,[1]Settings!$B$6:$D$45,IF(JL$4="Y",2,3),FALSE)+JH91*IF(JL$4="Y",[1]Settings!$C$5,[1]Settings!$D$5)),0, VLOOKUP(JG91,[1]Settings!$B$6:$D$45,IF(JL$4="Y",2,3),FALSE)+JH91*IF(JL$4="Y",[1]Settings!$C$5,[1]Settings!$D$5))</f>
        <v>19</v>
      </c>
      <c r="JJ91" s="61">
        <f t="shared" si="289"/>
        <v>19</v>
      </c>
      <c r="JK91" s="61">
        <f t="shared" ca="1" si="290"/>
        <v>82.000010989010974</v>
      </c>
      <c r="JL91" s="62">
        <f t="shared" ca="1" si="291"/>
        <v>2</v>
      </c>
    </row>
    <row r="92" spans="1:272">
      <c r="A92" s="68" t="s">
        <v>171</v>
      </c>
      <c r="B92" s="59"/>
      <c r="D92" s="30"/>
      <c r="E92" s="60">
        <f>IF(ISNA(VLOOKUP(C92,[1]Settings!$B$6:$D$45,IF(H$4="Y",2,3),FALSE)+D92*IF(H$4="Y",[1]Settings!$C$5,[1]Settings!$D$5)),0, VLOOKUP(C92,[1]Settings!$B$6:$D$45,IF(H$4="Y",2,3),FALSE)+D92*IF(H$4="Y",[1]Settings!$C$5,[1]Settings!$D$5))</f>
        <v>0</v>
      </c>
      <c r="F92" s="61">
        <f t="shared" si="207"/>
        <v>0</v>
      </c>
      <c r="G92" s="61">
        <f t="shared" si="208"/>
        <v>1.0869565217391305E-5</v>
      </c>
      <c r="H92" s="62">
        <f t="shared" si="173"/>
        <v>82</v>
      </c>
      <c r="I92" s="63" t="str">
        <f t="shared" si="243"/>
        <v/>
      </c>
      <c r="J92" s="64">
        <f ca="1">VLOOKUP(OFFSET(J92,0,-2),[1]Settings!$F$8:$G$27,2)</f>
        <v>0</v>
      </c>
      <c r="L92" s="30"/>
      <c r="M92" s="60">
        <f>IF(ISNA(VLOOKUP(K92,[1]Settings!$B$6:$D$45,IF(P$4="Y",2,3),FALSE)+L92*IF(P$4="Y",[1]Settings!$C$5,[1]Settings!$D$5)),0, VLOOKUP(K92,[1]Settings!$B$6:$D$45,IF(P$4="Y",2,3),FALSE)+L92*IF(P$4="Y",[1]Settings!$C$5,[1]Settings!$D$5))</f>
        <v>0</v>
      </c>
      <c r="N92" s="61">
        <f t="shared" si="209"/>
        <v>0</v>
      </c>
      <c r="O92" s="61">
        <f t="shared" ca="1" si="210"/>
        <v>1.0869565217391305E-5</v>
      </c>
      <c r="P92" s="62">
        <f t="shared" ca="1" si="174"/>
        <v>82</v>
      </c>
      <c r="Q92" s="63" t="str">
        <f t="shared" si="244"/>
        <v/>
      </c>
      <c r="R92" s="64">
        <f ca="1">VLOOKUP(OFFSET(R92,0,-2),[1]Settings!$F$8:$G$27,2)</f>
        <v>0</v>
      </c>
      <c r="T92" s="30"/>
      <c r="U92" s="60">
        <f>IF(ISNA(VLOOKUP(S92,[1]Settings!$B$6:$D$45,IF(X$4="Y",2,3),FALSE)+T92*IF(X$4="Y",[1]Settings!$C$5,[1]Settings!$D$5)),0, VLOOKUP(S92,[1]Settings!$B$6:$D$45,IF(X$4="Y",2,3),FALSE)+T92*IF(X$4="Y",[1]Settings!$C$5,[1]Settings!$D$5))</f>
        <v>0</v>
      </c>
      <c r="V92" s="61">
        <f t="shared" si="211"/>
        <v>0</v>
      </c>
      <c r="W92" s="61">
        <f t="shared" ca="1" si="212"/>
        <v>1.0869565217391305E-5</v>
      </c>
      <c r="X92" s="62">
        <f t="shared" ca="1" si="175"/>
        <v>82</v>
      </c>
      <c r="Y92" s="63" t="str">
        <f t="shared" si="245"/>
        <v/>
      </c>
      <c r="Z92" s="64">
        <f ca="1">VLOOKUP(OFFSET(Z92,0,-2),[1]Settings!$F$8:$G$27,2)</f>
        <v>0</v>
      </c>
      <c r="AB92" s="30"/>
      <c r="AC92" s="60">
        <f>IF(ISNA(VLOOKUP(AA92,[1]Settings!$B$6:$D$45,IF(AF$4="Y",2,3),FALSE)+AB92*IF(AF$4="Y",[1]Settings!$C$5,[1]Settings!$D$5)),0, VLOOKUP(AA92,[1]Settings!$B$6:$D$45,IF(AF$4="Y",2,3),FALSE)+AB92*IF(AF$4="Y",[1]Settings!$C$5,[1]Settings!$D$5))</f>
        <v>0</v>
      </c>
      <c r="AD92" s="61">
        <f t="shared" si="213"/>
        <v>0</v>
      </c>
      <c r="AE92" s="61">
        <f t="shared" ca="1" si="214"/>
        <v>1.0869565217391305E-5</v>
      </c>
      <c r="AF92" s="62">
        <f t="shared" ca="1" si="176"/>
        <v>82</v>
      </c>
      <c r="AG92" s="63" t="str">
        <f t="shared" si="246"/>
        <v/>
      </c>
      <c r="AH92" s="64">
        <f ca="1">VLOOKUP(OFFSET(AH92,0,-2),[1]Settings!$F$8:$G$27,2)</f>
        <v>0</v>
      </c>
      <c r="AJ92" s="30"/>
      <c r="AK92" s="60">
        <f>IF(ISNA(VLOOKUP(AI92,[1]Settings!$B$6:$D$45,IF(AN$4="Y",2,3),FALSE)+AJ92*IF(AN$4="Y",[1]Settings!$C$5,[1]Settings!$D$5)),0, VLOOKUP(AI92,[1]Settings!$B$6:$D$45,IF(AN$4="Y",2,3),FALSE)+AJ92*IF(AN$4="Y",[1]Settings!$C$5,[1]Settings!$D$5))</f>
        <v>0</v>
      </c>
      <c r="AL92" s="61">
        <f t="shared" si="215"/>
        <v>0</v>
      </c>
      <c r="AM92" s="61">
        <f t="shared" ca="1" si="216"/>
        <v>1.0869565217391305E-5</v>
      </c>
      <c r="AN92" s="62">
        <f t="shared" ca="1" si="177"/>
        <v>82</v>
      </c>
      <c r="AO92" s="63" t="str">
        <f t="shared" si="247"/>
        <v/>
      </c>
      <c r="AP92" s="64">
        <f ca="1">VLOOKUP(OFFSET(AP92,0,-2),[1]Settings!$F$8:$G$27,2)</f>
        <v>0</v>
      </c>
      <c r="AR92" s="30"/>
      <c r="AS92" s="60">
        <f>IF(ISNA(VLOOKUP(AQ92,[1]Settings!$B$6:$D$45,IF(AV$4="Y",2,3),FALSE)+AR92*IF(AV$4="Y",[1]Settings!$C$5,[1]Settings!$D$5)),0, VLOOKUP(AQ92,[1]Settings!$B$6:$D$45,IF(AV$4="Y",2,3),FALSE)+AR92*IF(AV$4="Y",[1]Settings!$C$5,[1]Settings!$D$5))</f>
        <v>0</v>
      </c>
      <c r="AT92" s="61">
        <f t="shared" si="217"/>
        <v>0</v>
      </c>
      <c r="AU92" s="61">
        <f t="shared" ca="1" si="218"/>
        <v>1.0869565217391305E-5</v>
      </c>
      <c r="AV92" s="62">
        <f t="shared" ca="1" si="178"/>
        <v>82</v>
      </c>
      <c r="AW92" s="63" t="str">
        <f t="shared" si="248"/>
        <v/>
      </c>
      <c r="AX92" s="64">
        <f ca="1">VLOOKUP(OFFSET(AX92,0,-2),[1]Settings!$F$8:$G$27,2)</f>
        <v>0</v>
      </c>
      <c r="AZ92" s="30"/>
      <c r="BA92" s="60">
        <f>IF(ISNA(VLOOKUP(AY92,[1]Settings!$B$6:$D$45,IF(BD$4="Y",2,3),FALSE)+AZ92*IF(BD$4="Y",[1]Settings!$C$5,[1]Settings!$D$5)),0, VLOOKUP(AY92,[1]Settings!$B$6:$D$45,IF(BD$4="Y",2,3),FALSE)+AZ92*IF(BD$4="Y",[1]Settings!$C$5,[1]Settings!$D$5))</f>
        <v>0</v>
      </c>
      <c r="BB92" s="61">
        <f t="shared" si="219"/>
        <v>0</v>
      </c>
      <c r="BC92" s="61">
        <f t="shared" ca="1" si="220"/>
        <v>1.0869565217391305E-5</v>
      </c>
      <c r="BD92" s="62">
        <f t="shared" ca="1" si="179"/>
        <v>82</v>
      </c>
      <c r="BE92" s="63" t="str">
        <f t="shared" si="249"/>
        <v/>
      </c>
      <c r="BF92" s="64">
        <f ca="1">VLOOKUP(OFFSET(BF92,0,-2),[1]Settings!$F$8:$G$27,2)</f>
        <v>0</v>
      </c>
      <c r="BH92" s="30"/>
      <c r="BI92" s="60">
        <f>IF(ISNA(VLOOKUP(BG92,[1]Settings!$B$6:$D$45,IF(BL$4="Y",2,3),FALSE)+BH92*IF(BL$4="Y",[1]Settings!$C$5,[1]Settings!$D$5)),0, VLOOKUP(BG92,[1]Settings!$B$6:$D$45,IF(BL$4="Y",2,3),FALSE)+BH92*IF(BL$4="Y",[1]Settings!$C$5,[1]Settings!$D$5))</f>
        <v>0</v>
      </c>
      <c r="BJ92" s="61">
        <f t="shared" si="221"/>
        <v>0</v>
      </c>
      <c r="BK92" s="61">
        <f t="shared" ca="1" si="222"/>
        <v>1.0869565217391305E-5</v>
      </c>
      <c r="BL92" s="62">
        <f t="shared" ca="1" si="180"/>
        <v>82</v>
      </c>
      <c r="BM92" s="63" t="str">
        <f t="shared" si="250"/>
        <v/>
      </c>
      <c r="BN92" s="64">
        <f ca="1">VLOOKUP(OFFSET(BN92,0,-2),[1]Settings!$F$8:$G$27,2)</f>
        <v>0</v>
      </c>
      <c r="BP92" s="30"/>
      <c r="BQ92" s="60">
        <f>IF(ISNA(VLOOKUP(BO92,[1]Settings!$B$6:$D$45,IF(BT$4="Y",2,3),FALSE)+BP92*IF(BT$4="Y",[1]Settings!$C$5,[1]Settings!$D$5)),0, VLOOKUP(BO92,[1]Settings!$B$6:$D$45,IF(BT$4="Y",2,3),FALSE)+BP92*IF(BT$4="Y",[1]Settings!$C$5,[1]Settings!$D$5))</f>
        <v>0</v>
      </c>
      <c r="BR92" s="61">
        <f t="shared" si="223"/>
        <v>0</v>
      </c>
      <c r="BS92" s="61">
        <f t="shared" ca="1" si="224"/>
        <v>1.0869565217391305E-5</v>
      </c>
      <c r="BT92" s="62">
        <f t="shared" ca="1" si="181"/>
        <v>82</v>
      </c>
      <c r="BU92" s="63" t="str">
        <f t="shared" si="251"/>
        <v/>
      </c>
      <c r="BV92" s="64">
        <f ca="1">VLOOKUP(OFFSET(BV92,0,-2),[1]Settings!$F$8:$G$27,2)</f>
        <v>0</v>
      </c>
      <c r="BX92" s="30"/>
      <c r="BY92" s="60">
        <f>IF(ISNA(VLOOKUP(BW92,[1]Settings!$B$6:$D$45,IF(CB$4="Y",2,3),FALSE)+BX92*IF(CB$4="Y",[1]Settings!$C$5,[1]Settings!$D$5)),0, VLOOKUP(BW92,[1]Settings!$B$6:$D$45,IF(CB$4="Y",2,3),FALSE)+BX92*IF(CB$4="Y",[1]Settings!$C$5,[1]Settings!$D$5))</f>
        <v>0</v>
      </c>
      <c r="BZ92" s="61">
        <f t="shared" si="225"/>
        <v>0</v>
      </c>
      <c r="CA92" s="61">
        <f t="shared" ca="1" si="226"/>
        <v>1.0869565217391305E-5</v>
      </c>
      <c r="CB92" s="62">
        <f t="shared" ca="1" si="182"/>
        <v>82</v>
      </c>
      <c r="CC92" s="63" t="str">
        <f t="shared" si="252"/>
        <v>+</v>
      </c>
      <c r="CD92" s="64">
        <f ca="1">VLOOKUP(OFFSET(CD92,0,-2),[1]Settings!$F$8:$G$27,2)</f>
        <v>0</v>
      </c>
      <c r="CE92" s="29">
        <v>14</v>
      </c>
      <c r="CF92" s="30">
        <v>1</v>
      </c>
      <c r="CG92" s="60">
        <f>IF(ISNA(VLOOKUP(CE92,[1]Settings!$B$6:$D$45,IF(CJ$4="Y",2,3),FALSE)+CF92*IF(CJ$4="Y",[1]Settings!$C$5,[1]Settings!$D$5)),0, VLOOKUP(CE92,[1]Settings!$B$6:$D$45,IF(CJ$4="Y",2,3),FALSE)+CF92*IF(CJ$4="Y",[1]Settings!$C$5,[1]Settings!$D$5))</f>
        <v>8</v>
      </c>
      <c r="CH92" s="61">
        <f t="shared" si="227"/>
        <v>4.16</v>
      </c>
      <c r="CI92" s="61">
        <f t="shared" ca="1" si="228"/>
        <v>4.1600108695652178</v>
      </c>
      <c r="CJ92" s="65">
        <f t="shared" ca="1" si="183"/>
        <v>28</v>
      </c>
      <c r="CK92" s="66" t="str">
        <f t="shared" si="172"/>
        <v/>
      </c>
      <c r="CL92" s="64">
        <f ca="1">VLOOKUP(OFFSET(CL92,0,-2),[1]Settings!$J$8:$K$27,2)</f>
        <v>0</v>
      </c>
      <c r="CN92" s="30"/>
      <c r="CO92" s="60">
        <f>IF(ISNA(VLOOKUP(CM92,[1]Settings!$B$6:$D$45,IF(CR$4="Y",2,3),FALSE)+CN92*IF(CR$4="Y",[1]Settings!$C$5,[1]Settings!$D$5)),0, VLOOKUP(CM92,[1]Settings!$B$6:$D$45,IF(CR$4="Y",2,3),FALSE)+CN92*IF(CR$4="Y",[1]Settings!$C$5,[1]Settings!$D$5))</f>
        <v>0</v>
      </c>
      <c r="CP92" s="61">
        <f t="shared" ca="1" si="229"/>
        <v>0</v>
      </c>
      <c r="CQ92" s="61">
        <f t="shared" ca="1" si="230"/>
        <v>4.1600108695652178</v>
      </c>
      <c r="CR92" s="65">
        <f t="shared" ca="1" si="184"/>
        <v>28</v>
      </c>
      <c r="CS92" s="63" t="str">
        <f>IF(CU92&gt;0,"+","")</f>
        <v/>
      </c>
      <c r="CT92" s="64">
        <f ca="1">VLOOKUP(OFFSET(CT92,0,-2),[1]Settings!$J$8:$K$27,2)</f>
        <v>0</v>
      </c>
      <c r="CU92" s="29"/>
      <c r="CV92" s="30"/>
      <c r="CW92" s="60">
        <f>IF(ISNA(VLOOKUP(CU92,[1]Settings!$B$6:$D$45,IF(CZ$4="Y",2,3),FALSE)+CV92*IF(CZ$4="Y",[1]Settings!$C$5,[1]Settings!$D$5)),0, VLOOKUP(CU92,[1]Settings!$B$6:$D$45,IF(CZ$4="Y",2,3),FALSE)+CV92*IF(CZ$4="Y",[1]Settings!$C$5,[1]Settings!$D$5))</f>
        <v>0</v>
      </c>
      <c r="CX92" s="61">
        <f t="shared" ca="1" si="231"/>
        <v>0</v>
      </c>
      <c r="CY92" s="61">
        <f t="shared" ca="1" si="232"/>
        <v>4.1600108695652178</v>
      </c>
      <c r="CZ92" s="62">
        <f t="shared" ca="1" si="185"/>
        <v>31</v>
      </c>
      <c r="DA92" s="63" t="str">
        <f>IF(DC92&gt;0,"+","")</f>
        <v/>
      </c>
      <c r="DB92" s="64">
        <f ca="1">VLOOKUP(OFFSET(DB92,0,-2),[1]Settings!$J$8:$K$27,2)</f>
        <v>0</v>
      </c>
      <c r="DC92" s="29"/>
      <c r="DD92" s="30"/>
      <c r="DE92" s="60">
        <f>IF(ISNA(VLOOKUP(DC92,[1]Settings!$B$6:$D$45,IF(DH$4="Y",2,3),FALSE)+DD92*IF(DH$4="Y",[1]Settings!$C$5,[1]Settings!$D$5)),0, VLOOKUP(DC92,[1]Settings!$B$6:$D$45,IF(DH$4="Y",2,3),FALSE)+DD92*IF(DH$4="Y",[1]Settings!$C$5,[1]Settings!$D$5))</f>
        <v>0</v>
      </c>
      <c r="DF92" s="61">
        <f t="shared" ca="1" si="281"/>
        <v>0</v>
      </c>
      <c r="DG92" s="61">
        <f t="shared" ca="1" si="233"/>
        <v>4.1600108695652178</v>
      </c>
      <c r="DH92" s="62">
        <f t="shared" ca="1" si="186"/>
        <v>33</v>
      </c>
      <c r="DI92" s="63" t="str">
        <f>IF(DK92&gt;0,"+","")</f>
        <v/>
      </c>
      <c r="DJ92" s="64">
        <f ca="1">VLOOKUP(OFFSET(DJ92,0,-2),[1]Settings!$J$8:$K$27,2)</f>
        <v>0</v>
      </c>
      <c r="DK92" s="29"/>
      <c r="DL92" s="30"/>
      <c r="DM92" s="60">
        <f>IF(ISNA(VLOOKUP(DK92,[1]Settings!$B$6:$D$45,IF(DP$4="Y",2,3),FALSE)+DL92*IF(DP$4="Y",[1]Settings!$C$5,[1]Settings!$D$5)),0, VLOOKUP(DK92,[1]Settings!$B$6:$D$45,IF(DP$4="Y",2,3),FALSE)+DL92*IF(DP$4="Y",[1]Settings!$C$5,[1]Settings!$D$5))</f>
        <v>0</v>
      </c>
      <c r="DN92" s="61">
        <f t="shared" ca="1" si="282"/>
        <v>0</v>
      </c>
      <c r="DO92" s="61">
        <f t="shared" ca="1" si="234"/>
        <v>4.1600108695652178</v>
      </c>
      <c r="DP92" s="62">
        <f t="shared" ca="1" si="187"/>
        <v>35</v>
      </c>
      <c r="DQ92" s="63" t="str">
        <f>IF(DS92&gt;0,"+","")</f>
        <v/>
      </c>
      <c r="DR92" s="64">
        <f ca="1">VLOOKUP(OFFSET(DR92,0,-2),[1]Settings!$J$8:$K$27,2)</f>
        <v>0</v>
      </c>
      <c r="DS92" s="29"/>
      <c r="DT92" s="30"/>
      <c r="DU92" s="60">
        <f>IF(ISNA(VLOOKUP(DS92,[1]Settings!$B$6:$D$45,IF(DX$4="Y",2,3),FALSE)+DT92*IF(DX$4="Y",[1]Settings!$C$5,[1]Settings!$D$5)),0, VLOOKUP(DS92,[1]Settings!$B$6:$D$45,IF(DX$4="Y",2,3),FALSE)+DT92*IF(DX$4="Y",[1]Settings!$C$5,[1]Settings!$D$5))</f>
        <v>0</v>
      </c>
      <c r="DV92" s="61">
        <f t="shared" ca="1" si="283"/>
        <v>0</v>
      </c>
      <c r="DW92" s="61">
        <f t="shared" ca="1" si="292"/>
        <v>4.1600108695652178</v>
      </c>
      <c r="DX92" s="62">
        <f t="shared" ca="1" si="188"/>
        <v>35</v>
      </c>
      <c r="DY92" s="63" t="str">
        <f>IF(EA92&gt;0,"+","")</f>
        <v/>
      </c>
      <c r="DZ92" s="64">
        <f ca="1">VLOOKUP(OFFSET(DZ92,0,-2),[1]Settings!$J$8:$K$27,2)</f>
        <v>0</v>
      </c>
      <c r="EA92" s="29"/>
      <c r="EB92" s="30"/>
      <c r="EC92" s="60">
        <f>IF(ISNA(VLOOKUP(EA92,[1]Settings!$B$6:$D$45,IF(EF$4="Y",2,3),FALSE)+EB92*IF(EF$4="Y",[1]Settings!$C$5,[1]Settings!$D$5)),0, VLOOKUP(EA92,[1]Settings!$B$6:$D$45,IF(EF$4="Y",2,3),FALSE)+EB92*IF(EF$4="Y",[1]Settings!$C$5,[1]Settings!$D$5))</f>
        <v>0</v>
      </c>
      <c r="ED92" s="61">
        <f t="shared" ca="1" si="284"/>
        <v>0</v>
      </c>
      <c r="EE92" s="61">
        <f t="shared" ca="1" si="235"/>
        <v>1.0869565217674904E-5</v>
      </c>
      <c r="EF92" s="65">
        <f t="shared" ca="1" si="189"/>
        <v>82</v>
      </c>
      <c r="EG92" s="66" t="str">
        <f>IF(EI92&gt;0,"+","")</f>
        <v/>
      </c>
      <c r="EH92" s="64">
        <f ca="1">VLOOKUP(OFFSET(EH92,0,-2),[1]Settings!$J$8:$K$27,2)</f>
        <v>0</v>
      </c>
      <c r="EI92" s="29"/>
      <c r="EJ92" s="30"/>
      <c r="EK92" s="60">
        <f>IF(ISNA(VLOOKUP(EI92,[1]Settings!$B$6:$D$45,IF(EN$4="Y",2,3),FALSE)+EJ92*IF(EN$4="Y",[1]Settings!$C$5,[1]Settings!$D$5)),0, VLOOKUP(EI92,[1]Settings!$B$6:$D$45,IF(EN$4="Y",2,3),FALSE)+EJ92*IF(EN$4="Y",[1]Settings!$C$5,[1]Settings!$D$5))</f>
        <v>0</v>
      </c>
      <c r="EL92" s="61">
        <f t="shared" ca="1" si="285"/>
        <v>0</v>
      </c>
      <c r="EM92" s="61">
        <f t="shared" ca="1" si="274"/>
        <v>1.0869565217674904E-5</v>
      </c>
      <c r="EN92" s="65">
        <f t="shared" ca="1" si="190"/>
        <v>82</v>
      </c>
      <c r="EO92" s="63" t="str">
        <f>IF(EQ92&gt;0,"+","")</f>
        <v/>
      </c>
      <c r="EP92" s="64">
        <f ca="1">VLOOKUP(OFFSET(EP92,0,-2),[1]Settings!$J$8:$K$27,2)</f>
        <v>0</v>
      </c>
      <c r="EQ92" s="29"/>
      <c r="ER92" s="30"/>
      <c r="ES92" s="60">
        <f>IF(ISNA(VLOOKUP(EQ92,[1]Settings!$B$6:$D$45,IF(EV$4="Y",2,3),FALSE)+ER92*IF(EV$4="Y",[1]Settings!$C$5,[1]Settings!$D$5)),0, VLOOKUP(EQ92,[1]Settings!$B$6:$D$45,IF(EV$4="Y",2,3),FALSE)+ER92*IF(EV$4="Y",[1]Settings!$C$5,[1]Settings!$D$5))</f>
        <v>0</v>
      </c>
      <c r="ET92" s="61">
        <f t="shared" ca="1" si="170"/>
        <v>0</v>
      </c>
      <c r="EU92" s="61">
        <f t="shared" ca="1" si="271"/>
        <v>1.0869565217674904E-5</v>
      </c>
      <c r="EV92" s="62">
        <f t="shared" ca="1" si="191"/>
        <v>82</v>
      </c>
      <c r="EW92" s="63" t="str">
        <f>IF(EY92&gt;0,"+","")</f>
        <v/>
      </c>
      <c r="EX92" s="64">
        <f ca="1">VLOOKUP(OFFSET(EX92,0,-2),[1]Settings!$J$8:$K$27,2)</f>
        <v>0</v>
      </c>
      <c r="EY92" s="29"/>
      <c r="EZ92" s="30"/>
      <c r="FA92" s="60">
        <f>IF(ISNA(VLOOKUP(EY92,[1]Settings!$B$6:$D$45,IF(FD$4="Y",2,3),FALSE)+EZ92*IF(FD$4="Y",[1]Settings!$C$5,[1]Settings!$D$5)),0, VLOOKUP(EY92,[1]Settings!$B$6:$D$45,IF(FD$4="Y",2,3),FALSE)+EZ92*IF(FD$4="Y",[1]Settings!$C$5,[1]Settings!$D$5))</f>
        <v>0</v>
      </c>
      <c r="FB92" s="61">
        <f t="shared" ca="1" si="171"/>
        <v>0</v>
      </c>
      <c r="FC92" s="61">
        <f t="shared" ca="1" si="167"/>
        <v>1.0869565217674904E-5</v>
      </c>
      <c r="FD92" s="62">
        <f t="shared" ca="1" si="192"/>
        <v>82</v>
      </c>
      <c r="FE92" s="63" t="str">
        <f>IF(FG92&gt;0,"+","")</f>
        <v/>
      </c>
      <c r="FF92" s="64">
        <f ca="1">VLOOKUP(OFFSET(FF92,0,-2),[1]Settings!$J$8:$K$27,2)</f>
        <v>0</v>
      </c>
      <c r="FG92" s="29"/>
      <c r="FH92" s="30"/>
      <c r="FI92" s="60">
        <f>IF(ISNA(VLOOKUP(FG92,[1]Settings!$B$6:$D$45,IF(FL$4="Y",2,3),FALSE)+FH92*IF(FL$4="Y",[1]Settings!$C$5,[1]Settings!$D$5)),0, VLOOKUP(FG92,[1]Settings!$B$6:$D$45,IF(FL$4="Y",2,3),FALSE)+FH92*IF(FL$4="Y",[1]Settings!$C$5,[1]Settings!$D$5))</f>
        <v>0</v>
      </c>
      <c r="FJ92" s="61">
        <f t="shared" ca="1" si="272"/>
        <v>0</v>
      </c>
      <c r="FK92" s="61">
        <f t="shared" ca="1" si="266"/>
        <v>1.0869565217674904E-5</v>
      </c>
      <c r="FL92" s="62">
        <f t="shared" ca="1" si="193"/>
        <v>82</v>
      </c>
      <c r="FM92" s="66" t="str">
        <f>IF(FO92&gt;0,"+","")</f>
        <v/>
      </c>
      <c r="FN92" s="64">
        <f ca="1">VLOOKUP(OFFSET(FN92,0,-2),[1]Settings!$J$8:$K$27,2)</f>
        <v>0</v>
      </c>
      <c r="FO92" s="29"/>
      <c r="FP92" s="30"/>
      <c r="FQ92" s="60">
        <f>IF(ISNA(VLOOKUP(FO92,[1]Settings!$B$6:$D$45,IF(FT$4="Y",2,3),FALSE)+FP92*IF(FT$4="Y",[1]Settings!$C$5,[1]Settings!$D$5)),0, VLOOKUP(FO92,[1]Settings!$B$6:$D$45,IF(FT$4="Y",2,3),FALSE)+FP92*IF(FT$4="Y",[1]Settings!$C$5,[1]Settings!$D$5))</f>
        <v>0</v>
      </c>
      <c r="FR92" s="61">
        <f t="shared" ca="1" si="236"/>
        <v>0</v>
      </c>
      <c r="FS92" s="61">
        <f t="shared" ca="1" si="263"/>
        <v>1.0869565217674904E-5</v>
      </c>
      <c r="FT92" s="62">
        <f t="shared" ca="1" si="194"/>
        <v>82</v>
      </c>
      <c r="FU92" s="67"/>
      <c r="FV92" s="64"/>
      <c r="FW92" s="29"/>
      <c r="FX92" s="30"/>
      <c r="FY92" s="60">
        <f>IF(ISNA(VLOOKUP(FW92,[1]Settings!$B$6:$D$45,IF(GB$4="Y",2,3),FALSE)+FX92*IF(GB$4="Y",[1]Settings!$C$5,[1]Settings!$D$5)),0, VLOOKUP(FW92,[1]Settings!$B$6:$D$45,IF(GB$4="Y",2,3),FALSE)+FX92*IF(GB$4="Y",[1]Settings!$C$5,[1]Settings!$D$5))</f>
        <v>0</v>
      </c>
      <c r="FZ92" s="61">
        <f t="shared" si="264"/>
        <v>0</v>
      </c>
      <c r="GA92" s="61">
        <f t="shared" ca="1" si="265"/>
        <v>1.0869565217674904E-5</v>
      </c>
      <c r="GB92" s="62">
        <f t="shared" ca="1" si="195"/>
        <v>82</v>
      </c>
      <c r="GC92" s="67"/>
      <c r="GD92" s="64"/>
      <c r="GE92" s="29"/>
      <c r="GF92" s="30"/>
      <c r="GG92" s="60">
        <f>IF(ISNA(VLOOKUP(GE92,[1]Settings!$B$6:$D$45,IF(GJ$4="Y",2,3),FALSE)+GF92*IF(GJ$4="Y",[1]Settings!$C$5,[1]Settings!$D$5)),0, VLOOKUP(GE92,[1]Settings!$B$6:$D$45,IF(GJ$4="Y",2,3),FALSE)+GF92*IF(GJ$4="Y",[1]Settings!$C$5,[1]Settings!$D$5))</f>
        <v>0</v>
      </c>
      <c r="GH92" s="61">
        <f t="shared" si="260"/>
        <v>0</v>
      </c>
      <c r="GI92" s="61">
        <f t="shared" ca="1" si="261"/>
        <v>1.0869565217674904E-5</v>
      </c>
      <c r="GJ92" s="62">
        <f t="shared" ca="1" si="196"/>
        <v>82</v>
      </c>
      <c r="GK92" s="67"/>
      <c r="GL92" s="64"/>
      <c r="GM92" s="29"/>
      <c r="GN92" s="30"/>
      <c r="GO92" s="60">
        <f>IF(ISNA(VLOOKUP(GM92,[1]Settings!$B$6:$D$45,IF(GR$4="Y",2,3),FALSE)+GN92*IF(GR$4="Y",[1]Settings!$C$5,[1]Settings!$D$5)),0, VLOOKUP(GM92,[1]Settings!$B$6:$D$45,IF(GR$4="Y",2,3),FALSE)+GN92*IF(GR$4="Y",[1]Settings!$C$5,[1]Settings!$D$5))</f>
        <v>0</v>
      </c>
      <c r="GP92" s="61">
        <f t="shared" si="123"/>
        <v>0</v>
      </c>
      <c r="GQ92" s="61">
        <f t="shared" ca="1" si="255"/>
        <v>1.0869565217674904E-5</v>
      </c>
      <c r="GR92" s="62">
        <f t="shared" ca="1" si="197"/>
        <v>82</v>
      </c>
      <c r="GS92" s="67"/>
      <c r="GT92" s="64"/>
      <c r="GU92" s="29"/>
      <c r="GV92" s="30"/>
      <c r="GW92" s="60">
        <f>IF(ISNA(VLOOKUP(GU92,[1]Settings!$B$6:$D$45,IF(GZ$4="Y",2,3),FALSE)+GV92*IF(GZ$4="Y",[1]Settings!$C$5,[1]Settings!$D$5)),0, VLOOKUP(GU92,[1]Settings!$B$6:$D$45,IF(GZ$4="Y",2,3),FALSE)+GV92*IF(GZ$4="Y",[1]Settings!$C$5,[1]Settings!$D$5))</f>
        <v>0</v>
      </c>
      <c r="GX92" s="61">
        <f t="shared" si="132"/>
        <v>0</v>
      </c>
      <c r="GY92" s="61">
        <f t="shared" ca="1" si="256"/>
        <v>1.0869565217674904E-5</v>
      </c>
      <c r="GZ92" s="65">
        <f t="shared" ca="1" si="198"/>
        <v>82</v>
      </c>
      <c r="HA92" s="66"/>
      <c r="HB92" s="64"/>
      <c r="HC92" s="29"/>
      <c r="HD92" s="30"/>
      <c r="HE92" s="60">
        <f>IF(ISNA(VLOOKUP(HC92,[1]Settings!$B$6:$D$45,IF(HH$4="Y",2,3),FALSE)+HD92*IF(HH$4="Y",[1]Settings!$C$5,[1]Settings!$D$5)),0, VLOOKUP(HC92,[1]Settings!$B$6:$D$45,IF(HH$4="Y",2,3),FALSE)+HD92*IF(HH$4="Y",[1]Settings!$C$5,[1]Settings!$D$5))</f>
        <v>0</v>
      </c>
      <c r="HF92" s="61">
        <f t="shared" si="237"/>
        <v>0</v>
      </c>
      <c r="HG92" s="61">
        <f t="shared" ca="1" si="238"/>
        <v>1.0869565217674904E-5</v>
      </c>
      <c r="HH92" s="62">
        <f t="shared" ca="1" si="199"/>
        <v>82</v>
      </c>
      <c r="HI92" s="67"/>
      <c r="HJ92" s="64"/>
      <c r="HK92" s="29"/>
      <c r="HL92" s="30"/>
      <c r="HM92" s="60">
        <f>IF(ISNA(VLOOKUP(HK92,[1]Settings!$B$6:$D$45,IF(HP$4="Y",2,3),FALSE)+HL92*IF(HP$4="Y",[1]Settings!$C$5,[1]Settings!$D$5)),0, VLOOKUP(HK92,[1]Settings!$B$6:$D$45,IF(HP$4="Y",2,3),FALSE)+HL92*IF(HP$4="Y",[1]Settings!$C$5,[1]Settings!$D$5))</f>
        <v>0</v>
      </c>
      <c r="HN92" s="61">
        <f t="shared" si="273"/>
        <v>0</v>
      </c>
      <c r="HO92" s="61">
        <f t="shared" ca="1" si="275"/>
        <v>1.0869565217674904E-5</v>
      </c>
      <c r="HP92" s="62">
        <f t="shared" ca="1" si="200"/>
        <v>82</v>
      </c>
      <c r="HQ92" s="67"/>
      <c r="HR92" s="64"/>
      <c r="HS92" s="29"/>
      <c r="HT92" s="30"/>
      <c r="HU92" s="60">
        <f>IF(ISNA(VLOOKUP(HS92,[1]Settings!$B$6:$D$45,IF(HX$4="Y",2,3),FALSE)+HT92*IF(HX$4="Y",[1]Settings!$C$5,[1]Settings!$D$5)),0, VLOOKUP(HS92,[1]Settings!$B$6:$D$45,IF(HX$4="Y",2,3),FALSE)+HT92*IF(HX$4="Y",[1]Settings!$C$5,[1]Settings!$D$5))</f>
        <v>0</v>
      </c>
      <c r="HV92" s="61">
        <f t="shared" si="239"/>
        <v>0</v>
      </c>
      <c r="HW92" s="61">
        <f t="shared" ca="1" si="276"/>
        <v>1.0869565217674904E-5</v>
      </c>
      <c r="HX92" s="62">
        <f t="shared" ca="1" si="267"/>
        <v>82</v>
      </c>
      <c r="HY92" s="67"/>
      <c r="HZ92" s="64"/>
      <c r="IA92" s="29"/>
      <c r="IB92" s="30"/>
      <c r="IC92" s="60">
        <f>IF(ISNA(VLOOKUP(IA92,[1]Settings!$B$6:$D$45,IF(IF$4="Y",2,3),FALSE)+IB92*IF(IF$4="Y",[1]Settings!$C$5,[1]Settings!$D$5)),0, VLOOKUP(IA92,[1]Settings!$B$6:$D$45,IF(IF$4="Y",2,3),FALSE)+IB92*IF(IF$4="Y",[1]Settings!$C$5,[1]Settings!$D$5))</f>
        <v>0</v>
      </c>
      <c r="ID92" s="61">
        <f t="shared" si="128"/>
        <v>0</v>
      </c>
      <c r="IE92" s="61">
        <f t="shared" ca="1" si="277"/>
        <v>1.0869565217674904E-5</v>
      </c>
      <c r="IF92" s="62">
        <f t="shared" ca="1" si="268"/>
        <v>82</v>
      </c>
      <c r="IG92" s="66"/>
      <c r="IH92" s="64"/>
      <c r="II92" s="29"/>
      <c r="IJ92" s="30"/>
      <c r="IK92" s="60">
        <f>IF(ISNA(VLOOKUP(II92,[1]Settings!$B$6:$D$45,IF(IN$4="Y",2,3),FALSE)+IJ92*IF(IN$4="Y",[1]Settings!$C$5,[1]Settings!$D$5)),0, VLOOKUP(II92,[1]Settings!$B$6:$D$45,IF(IN$4="Y",2,3),FALSE)+IJ92*IF(IN$4="Y",[1]Settings!$C$5,[1]Settings!$D$5))</f>
        <v>0</v>
      </c>
      <c r="IL92" s="61">
        <f t="shared" si="125"/>
        <v>0</v>
      </c>
      <c r="IM92" s="61">
        <f t="shared" ca="1" si="262"/>
        <v>1.0869565217674904E-5</v>
      </c>
      <c r="IN92" s="62">
        <f t="shared" ca="1" si="257"/>
        <v>82</v>
      </c>
      <c r="IO92" s="67"/>
      <c r="IP92" s="64"/>
      <c r="IQ92" s="29"/>
      <c r="IR92" s="30"/>
      <c r="IS92" s="60">
        <f>IF(ISNA(VLOOKUP(IQ92,[1]Settings!$B$6:$D$45,IF(IV$4="Y",2,3),FALSE)+IR92*IF(IV$4="Y",[1]Settings!$C$5,[1]Settings!$D$5)),0, VLOOKUP(IQ92,[1]Settings!$B$6:$D$45,IF(IV$4="Y",2,3),FALSE)+IR92*IF(IV$4="Y",[1]Settings!$C$5,[1]Settings!$D$5))</f>
        <v>0</v>
      </c>
      <c r="IT92" s="61">
        <f t="shared" si="204"/>
        <v>0</v>
      </c>
      <c r="IU92" s="61">
        <f t="shared" ca="1" si="278"/>
        <v>1.0869565217674904E-5</v>
      </c>
      <c r="IV92" s="62">
        <f t="shared" ca="1" si="242"/>
        <v>82</v>
      </c>
      <c r="IW92" s="67"/>
      <c r="IX92" s="64"/>
      <c r="IY92" s="29"/>
      <c r="IZ92" s="30"/>
      <c r="JA92" s="60">
        <f>IF(ISNA(VLOOKUP(IY92,[1]Settings!$B$6:$D$45,IF(JD$4="Y",2,3),FALSE)+IZ92*IF(JD$4="Y",[1]Settings!$C$5,[1]Settings!$D$5)),0, VLOOKUP(IY92,[1]Settings!$B$6:$D$45,IF(JD$4="Y",2,3),FALSE)+IZ92*IF(JD$4="Y",[1]Settings!$C$5,[1]Settings!$D$5))</f>
        <v>0</v>
      </c>
      <c r="JB92" s="61">
        <f t="shared" si="286"/>
        <v>0</v>
      </c>
      <c r="JC92" s="61">
        <f t="shared" ca="1" si="287"/>
        <v>1.0869565217674904E-5</v>
      </c>
      <c r="JD92" s="62">
        <f t="shared" ca="1" si="288"/>
        <v>82</v>
      </c>
      <c r="JE92" s="67"/>
      <c r="JF92" s="64"/>
      <c r="JG92" s="29"/>
      <c r="JH92" s="30"/>
      <c r="JI92" s="60">
        <f>IF(ISNA(VLOOKUP(JG92,[1]Settings!$B$6:$D$45,IF(JL$4="Y",2,3),FALSE)+JH92*IF(JL$4="Y",[1]Settings!$C$5,[1]Settings!$D$5)),0, VLOOKUP(JG92,[1]Settings!$B$6:$D$45,IF(JL$4="Y",2,3),FALSE)+JH92*IF(JL$4="Y",[1]Settings!$C$5,[1]Settings!$D$5))</f>
        <v>0</v>
      </c>
      <c r="JJ92" s="61">
        <f t="shared" si="289"/>
        <v>0</v>
      </c>
      <c r="JK92" s="61">
        <f t="shared" ca="1" si="290"/>
        <v>1.0869565217674904E-5</v>
      </c>
      <c r="JL92" s="62">
        <f t="shared" ca="1" si="291"/>
        <v>82</v>
      </c>
    </row>
    <row r="93" spans="1:272">
      <c r="B93" s="59"/>
      <c r="D93" s="30"/>
      <c r="E93" s="60">
        <f>IF(ISNA(VLOOKUP(C93,[1]Settings!$B$6:$D$45,IF(H$4="Y",2,3),FALSE)+D93*IF(H$4="Y",[1]Settings!$C$5,[1]Settings!$D$5)),0, VLOOKUP(C93,[1]Settings!$B$6:$D$45,IF(H$4="Y",2,3),FALSE)+D93*IF(H$4="Y",[1]Settings!$C$5,[1]Settings!$D$5))</f>
        <v>0</v>
      </c>
      <c r="F93" s="61">
        <f t="shared" si="207"/>
        <v>0</v>
      </c>
      <c r="G93" s="61">
        <f t="shared" si="208"/>
        <v>1.0752688172043012E-5</v>
      </c>
      <c r="H93" s="62">
        <f t="shared" si="173"/>
        <v>83</v>
      </c>
      <c r="I93" s="63" t="str">
        <f>IF(K93&gt;0,"+","")</f>
        <v/>
      </c>
      <c r="J93" s="64">
        <f ca="1">VLOOKUP(OFFSET(J93,0,-2),[1]Settings!$F$8:$G$27,2)</f>
        <v>0</v>
      </c>
      <c r="L93" s="30"/>
      <c r="M93" s="60">
        <f>IF(ISNA(VLOOKUP(K93,[1]Settings!$B$6:$D$45,IF(P$4="Y",2,3),FALSE)+L93*IF(P$4="Y",[1]Settings!$C$5,[1]Settings!$D$5)),0, VLOOKUP(K93,[1]Settings!$B$6:$D$45,IF(P$4="Y",2,3),FALSE)+L93*IF(P$4="Y",[1]Settings!$C$5,[1]Settings!$D$5))</f>
        <v>0</v>
      </c>
      <c r="N93" s="61">
        <f t="shared" si="209"/>
        <v>0</v>
      </c>
      <c r="O93" s="61">
        <f t="shared" ca="1" si="210"/>
        <v>1.0752688172043012E-5</v>
      </c>
      <c r="P93" s="62">
        <f t="shared" ca="1" si="174"/>
        <v>83</v>
      </c>
      <c r="Q93" s="63" t="str">
        <f>IF(S93&gt;0,"+","")</f>
        <v/>
      </c>
      <c r="R93" s="64">
        <f ca="1">VLOOKUP(OFFSET(R93,0,-2),[1]Settings!$F$8:$G$27,2)</f>
        <v>0</v>
      </c>
      <c r="T93" s="30"/>
      <c r="U93" s="60">
        <f>IF(ISNA(VLOOKUP(S93,[1]Settings!$B$6:$D$45,IF(X$4="Y",2,3),FALSE)+T93*IF(X$4="Y",[1]Settings!$C$5,[1]Settings!$D$5)),0, VLOOKUP(S93,[1]Settings!$B$6:$D$45,IF(X$4="Y",2,3),FALSE)+T93*IF(X$4="Y",[1]Settings!$C$5,[1]Settings!$D$5))</f>
        <v>0</v>
      </c>
      <c r="V93" s="61">
        <f t="shared" si="211"/>
        <v>0</v>
      </c>
      <c r="W93" s="61">
        <f t="shared" ca="1" si="212"/>
        <v>1.0752688172043012E-5</v>
      </c>
      <c r="X93" s="62">
        <f t="shared" ca="1" si="175"/>
        <v>83</v>
      </c>
      <c r="Y93" s="63" t="str">
        <f>IF(AA93&gt;0,"+","")</f>
        <v/>
      </c>
      <c r="Z93" s="64">
        <f ca="1">VLOOKUP(OFFSET(Z93,0,-2),[1]Settings!$F$8:$G$27,2)</f>
        <v>0</v>
      </c>
      <c r="AB93" s="30"/>
      <c r="AC93" s="60">
        <f>IF(ISNA(VLOOKUP(AA93,[1]Settings!$B$6:$D$45,IF(AF$4="Y",2,3),FALSE)+AB93*IF(AF$4="Y",[1]Settings!$C$5,[1]Settings!$D$5)),0, VLOOKUP(AA93,[1]Settings!$B$6:$D$45,IF(AF$4="Y",2,3),FALSE)+AB93*IF(AF$4="Y",[1]Settings!$C$5,[1]Settings!$D$5))</f>
        <v>0</v>
      </c>
      <c r="AD93" s="61">
        <f t="shared" si="213"/>
        <v>0</v>
      </c>
      <c r="AE93" s="61">
        <f t="shared" ca="1" si="214"/>
        <v>1.0752688172043012E-5</v>
      </c>
      <c r="AF93" s="62">
        <f t="shared" ca="1" si="176"/>
        <v>83</v>
      </c>
      <c r="AG93" s="63" t="str">
        <f>IF(AI93&gt;0,"+","")</f>
        <v/>
      </c>
      <c r="AH93" s="64">
        <f ca="1">VLOOKUP(OFFSET(AH93,0,-2),[1]Settings!$F$8:$G$27,2)</f>
        <v>0</v>
      </c>
      <c r="AJ93" s="30"/>
      <c r="AK93" s="60">
        <f>IF(ISNA(VLOOKUP(AI93,[1]Settings!$B$6:$D$45,IF(AN$4="Y",2,3),FALSE)+AJ93*IF(AN$4="Y",[1]Settings!$C$5,[1]Settings!$D$5)),0, VLOOKUP(AI93,[1]Settings!$B$6:$D$45,IF(AN$4="Y",2,3),FALSE)+AJ93*IF(AN$4="Y",[1]Settings!$C$5,[1]Settings!$D$5))</f>
        <v>0</v>
      </c>
      <c r="AL93" s="61">
        <f t="shared" si="215"/>
        <v>0</v>
      </c>
      <c r="AM93" s="61">
        <f t="shared" ca="1" si="216"/>
        <v>1.0752688172043012E-5</v>
      </c>
      <c r="AN93" s="62">
        <f t="shared" ca="1" si="177"/>
        <v>83</v>
      </c>
      <c r="AO93" s="63" t="str">
        <f>IF(AQ93&gt;0,"+","")</f>
        <v/>
      </c>
      <c r="AP93" s="64">
        <f ca="1">VLOOKUP(OFFSET(AP93,0,-2),[1]Settings!$F$8:$G$27,2)</f>
        <v>0</v>
      </c>
      <c r="AR93" s="30"/>
      <c r="AS93" s="60">
        <f>IF(ISNA(VLOOKUP(AQ93,[1]Settings!$B$6:$D$45,IF(AV$4="Y",2,3),FALSE)+AR93*IF(AV$4="Y",[1]Settings!$C$5,[1]Settings!$D$5)),0, VLOOKUP(AQ93,[1]Settings!$B$6:$D$45,IF(AV$4="Y",2,3),FALSE)+AR93*IF(AV$4="Y",[1]Settings!$C$5,[1]Settings!$D$5))</f>
        <v>0</v>
      </c>
      <c r="AT93" s="61">
        <f t="shared" si="217"/>
        <v>0</v>
      </c>
      <c r="AU93" s="61">
        <f t="shared" ca="1" si="218"/>
        <v>1.0752688172043012E-5</v>
      </c>
      <c r="AV93" s="62">
        <f t="shared" ca="1" si="178"/>
        <v>83</v>
      </c>
      <c r="AW93" s="63" t="str">
        <f>IF(AY93&gt;0,"+","")</f>
        <v/>
      </c>
      <c r="AX93" s="64">
        <f ca="1">VLOOKUP(OFFSET(AX93,0,-2),[1]Settings!$F$8:$G$27,2)</f>
        <v>0</v>
      </c>
      <c r="AZ93" s="30"/>
      <c r="BA93" s="60">
        <f>IF(ISNA(VLOOKUP(AY93,[1]Settings!$B$6:$D$45,IF(BD$4="Y",2,3),FALSE)+AZ93*IF(BD$4="Y",[1]Settings!$C$5,[1]Settings!$D$5)),0, VLOOKUP(AY93,[1]Settings!$B$6:$D$45,IF(BD$4="Y",2,3),FALSE)+AZ93*IF(BD$4="Y",[1]Settings!$C$5,[1]Settings!$D$5))</f>
        <v>0</v>
      </c>
      <c r="BB93" s="61">
        <f t="shared" si="219"/>
        <v>0</v>
      </c>
      <c r="BC93" s="61">
        <f t="shared" ca="1" si="220"/>
        <v>1.0752688172043012E-5</v>
      </c>
      <c r="BD93" s="62">
        <f t="shared" ca="1" si="179"/>
        <v>83</v>
      </c>
      <c r="BE93" s="63" t="str">
        <f>IF(BG93&gt;0,"+","")</f>
        <v/>
      </c>
      <c r="BF93" s="64">
        <f ca="1">VLOOKUP(OFFSET(BF93,0,-2),[1]Settings!$F$8:$G$27,2)</f>
        <v>0</v>
      </c>
      <c r="BH93" s="30"/>
      <c r="BI93" s="60">
        <f>IF(ISNA(VLOOKUP(BG93,[1]Settings!$B$6:$D$45,IF(BL$4="Y",2,3),FALSE)+BH93*IF(BL$4="Y",[1]Settings!$C$5,[1]Settings!$D$5)),0, VLOOKUP(BG93,[1]Settings!$B$6:$D$45,IF(BL$4="Y",2,3),FALSE)+BH93*IF(BL$4="Y",[1]Settings!$C$5,[1]Settings!$D$5))</f>
        <v>0</v>
      </c>
      <c r="BJ93" s="61">
        <f t="shared" si="221"/>
        <v>0</v>
      </c>
      <c r="BK93" s="61">
        <f t="shared" ca="1" si="222"/>
        <v>1.0752688172043012E-5</v>
      </c>
      <c r="BL93" s="62">
        <f t="shared" ca="1" si="180"/>
        <v>83</v>
      </c>
      <c r="BM93" s="63" t="str">
        <f>IF(BO93&gt;0,"+","")</f>
        <v/>
      </c>
      <c r="BN93" s="64">
        <f ca="1">VLOOKUP(OFFSET(BN93,0,-2),[1]Settings!$F$8:$G$27,2)</f>
        <v>0</v>
      </c>
      <c r="BP93" s="30"/>
      <c r="BQ93" s="60">
        <f>IF(ISNA(VLOOKUP(BO93,[1]Settings!$B$6:$D$45,IF(BT$4="Y",2,3),FALSE)+BP93*IF(BT$4="Y",[1]Settings!$C$5,[1]Settings!$D$5)),0, VLOOKUP(BO93,[1]Settings!$B$6:$D$45,IF(BT$4="Y",2,3),FALSE)+BP93*IF(BT$4="Y",[1]Settings!$C$5,[1]Settings!$D$5))</f>
        <v>0</v>
      </c>
      <c r="BR93" s="61">
        <f t="shared" si="223"/>
        <v>0</v>
      </c>
      <c r="BS93" s="61">
        <f t="shared" ca="1" si="224"/>
        <v>1.0752688172043012E-5</v>
      </c>
      <c r="BT93" s="62">
        <f t="shared" ca="1" si="181"/>
        <v>83</v>
      </c>
      <c r="BU93" s="63" t="str">
        <f>IF(BW93&gt;0,"+","")</f>
        <v/>
      </c>
      <c r="BV93" s="64">
        <f ca="1">VLOOKUP(OFFSET(BV93,0,-2),[1]Settings!$F$8:$G$27,2)</f>
        <v>0</v>
      </c>
      <c r="BX93" s="30"/>
      <c r="BY93" s="60">
        <f>IF(ISNA(VLOOKUP(BW93,[1]Settings!$B$6:$D$45,IF(CB$4="Y",2,3),FALSE)+BX93*IF(CB$4="Y",[1]Settings!$C$5,[1]Settings!$D$5)),0, VLOOKUP(BW93,[1]Settings!$B$6:$D$45,IF(CB$4="Y",2,3),FALSE)+BX93*IF(CB$4="Y",[1]Settings!$C$5,[1]Settings!$D$5))</f>
        <v>0</v>
      </c>
      <c r="BZ93" s="61">
        <f t="shared" si="225"/>
        <v>0</v>
      </c>
      <c r="CA93" s="61">
        <f t="shared" ca="1" si="226"/>
        <v>1.0752688172043012E-5</v>
      </c>
      <c r="CB93" s="62">
        <f t="shared" ca="1" si="182"/>
        <v>83</v>
      </c>
      <c r="CC93" s="63" t="str">
        <f>IF(CE93&gt;0,"+","")</f>
        <v/>
      </c>
      <c r="CD93" s="64">
        <f ca="1">VLOOKUP(OFFSET(CD93,0,-2),[1]Settings!$F$8:$G$27,2)</f>
        <v>0</v>
      </c>
      <c r="CF93" s="30"/>
      <c r="CG93" s="60">
        <f>IF(ISNA(VLOOKUP(CE93,[1]Settings!$B$6:$D$45,IF(CJ$4="Y",2,3),FALSE)+CF93*IF(CJ$4="Y",[1]Settings!$C$5,[1]Settings!$D$5)),0, VLOOKUP(CE93,[1]Settings!$B$6:$D$45,IF(CJ$4="Y",2,3),FALSE)+CF93*IF(CJ$4="Y",[1]Settings!$C$5,[1]Settings!$D$5))</f>
        <v>0</v>
      </c>
      <c r="CH93" s="61">
        <f t="shared" si="227"/>
        <v>0</v>
      </c>
      <c r="CI93" s="61">
        <f t="shared" ca="1" si="228"/>
        <v>1.0752688172043012E-5</v>
      </c>
      <c r="CJ93" s="65">
        <f t="shared" ca="1" si="183"/>
        <v>83</v>
      </c>
      <c r="CK93" s="66" t="str">
        <f>IF(CM93&gt;0,"+","")</f>
        <v/>
      </c>
      <c r="CL93" s="64">
        <f ca="1">VLOOKUP(OFFSET(CL93,0,-2),[1]Settings!$J$8:$K$27,2)</f>
        <v>0</v>
      </c>
      <c r="CN93" s="30"/>
      <c r="CO93" s="60">
        <f>IF(ISNA(VLOOKUP(CM93,[1]Settings!$B$6:$D$45,IF(CR$4="Y",2,3),FALSE)+CN93*IF(CR$4="Y",[1]Settings!$C$5,[1]Settings!$D$5)),0, VLOOKUP(CM93,[1]Settings!$B$6:$D$45,IF(CR$4="Y",2,3),FALSE)+CN93*IF(CR$4="Y",[1]Settings!$C$5,[1]Settings!$D$5))</f>
        <v>0</v>
      </c>
      <c r="CP93" s="61">
        <f t="shared" ca="1" si="229"/>
        <v>0</v>
      </c>
      <c r="CQ93" s="61">
        <f t="shared" ca="1" si="230"/>
        <v>1.0752688172043012E-5</v>
      </c>
      <c r="CR93" s="65">
        <f t="shared" ca="1" si="184"/>
        <v>83</v>
      </c>
      <c r="CS93" s="63" t="str">
        <f>IF(CU93&gt;0,"+","")</f>
        <v/>
      </c>
      <c r="CT93" s="64">
        <f ca="1">VLOOKUP(OFFSET(CT93,0,-2),[1]Settings!$J$8:$K$27,2)</f>
        <v>0</v>
      </c>
      <c r="CU93" s="29"/>
      <c r="CV93" s="30"/>
      <c r="CW93" s="60">
        <f>IF(ISNA(VLOOKUP(CU93,[1]Settings!$B$6:$D$45,IF(CZ$4="Y",2,3),FALSE)+CV93*IF(CZ$4="Y",[1]Settings!$C$5,[1]Settings!$D$5)),0, VLOOKUP(CU93,[1]Settings!$B$6:$D$45,IF(CZ$4="Y",2,3),FALSE)+CV93*IF(CZ$4="Y",[1]Settings!$C$5,[1]Settings!$D$5))</f>
        <v>0</v>
      </c>
      <c r="CX93" s="61">
        <f t="shared" ca="1" si="231"/>
        <v>0</v>
      </c>
      <c r="CY93" s="61">
        <f t="shared" ca="1" si="232"/>
        <v>1.0752688172043012E-5</v>
      </c>
      <c r="CZ93" s="62">
        <f t="shared" ca="1" si="185"/>
        <v>83</v>
      </c>
      <c r="DA93" s="63" t="str">
        <f>IF(DC93&gt;0,"+","")</f>
        <v/>
      </c>
      <c r="DB93" s="64">
        <f ca="1">VLOOKUP(OFFSET(DB93,0,-2),[1]Settings!$J$8:$K$27,2)</f>
        <v>0</v>
      </c>
      <c r="DC93" s="29"/>
      <c r="DD93" s="30"/>
      <c r="DE93" s="60">
        <f>IF(ISNA(VLOOKUP(DC93,[1]Settings!$B$6:$D$45,IF(DH$4="Y",2,3),FALSE)+DD93*IF(DH$4="Y",[1]Settings!$C$5,[1]Settings!$D$5)),0, VLOOKUP(DC93,[1]Settings!$B$6:$D$45,IF(DH$4="Y",2,3),FALSE)+DD93*IF(DH$4="Y",[1]Settings!$C$5,[1]Settings!$D$5))</f>
        <v>0</v>
      </c>
      <c r="DF93" s="61">
        <f t="shared" ca="1" si="281"/>
        <v>0</v>
      </c>
      <c r="DG93" s="61">
        <f t="shared" ca="1" si="233"/>
        <v>1.0752688172043012E-5</v>
      </c>
      <c r="DH93" s="62">
        <f t="shared" ca="1" si="186"/>
        <v>83</v>
      </c>
      <c r="DI93" s="63" t="str">
        <f>IF(DK93&gt;0,"+","")</f>
        <v/>
      </c>
      <c r="DJ93" s="64">
        <f ca="1">VLOOKUP(OFFSET(DJ93,0,-2),[1]Settings!$J$8:$K$27,2)</f>
        <v>0</v>
      </c>
      <c r="DK93" s="29"/>
      <c r="DL93" s="30"/>
      <c r="DM93" s="60">
        <f>IF(ISNA(VLOOKUP(DK93,[1]Settings!$B$6:$D$45,IF(DP$4="Y",2,3),FALSE)+DL93*IF(DP$4="Y",[1]Settings!$C$5,[1]Settings!$D$5)),0, VLOOKUP(DK93,[1]Settings!$B$6:$D$45,IF(DP$4="Y",2,3),FALSE)+DL93*IF(DP$4="Y",[1]Settings!$C$5,[1]Settings!$D$5))</f>
        <v>0</v>
      </c>
      <c r="DN93" s="61">
        <f t="shared" ca="1" si="282"/>
        <v>0</v>
      </c>
      <c r="DO93" s="61">
        <f t="shared" ca="1" si="234"/>
        <v>1.0752688172043012E-5</v>
      </c>
      <c r="DP93" s="62">
        <f t="shared" ca="1" si="187"/>
        <v>83</v>
      </c>
      <c r="DQ93" s="63" t="str">
        <f>IF(DS93&gt;0,"+","")</f>
        <v/>
      </c>
      <c r="DR93" s="64">
        <f ca="1">VLOOKUP(OFFSET(DR93,0,-2),[1]Settings!$J$8:$K$27,2)</f>
        <v>0</v>
      </c>
      <c r="DS93" s="29"/>
      <c r="DT93" s="30"/>
      <c r="DU93" s="60">
        <f>IF(ISNA(VLOOKUP(DS93,[1]Settings!$B$6:$D$45,IF(DX$4="Y",2,3),FALSE)+DT93*IF(DX$4="Y",[1]Settings!$C$5,[1]Settings!$D$5)),0, VLOOKUP(DS93,[1]Settings!$B$6:$D$45,IF(DX$4="Y",2,3),FALSE)+DT93*IF(DX$4="Y",[1]Settings!$C$5,[1]Settings!$D$5))</f>
        <v>0</v>
      </c>
      <c r="DV93" s="61">
        <f t="shared" ca="1" si="283"/>
        <v>0</v>
      </c>
      <c r="DW93" s="61">
        <f t="shared" ca="1" si="292"/>
        <v>1.0752688172043012E-5</v>
      </c>
      <c r="DX93" s="62">
        <f t="shared" ca="1" si="188"/>
        <v>83</v>
      </c>
      <c r="DY93" s="63" t="str">
        <f>IF(EA93&gt;0,"+","")</f>
        <v/>
      </c>
      <c r="DZ93" s="64">
        <f ca="1">VLOOKUP(OFFSET(DZ93,0,-2),[1]Settings!$J$8:$K$27,2)</f>
        <v>0</v>
      </c>
      <c r="EA93" s="29"/>
      <c r="EB93" s="30"/>
      <c r="EC93" s="60">
        <f>IF(ISNA(VLOOKUP(EA93,[1]Settings!$B$6:$D$45,IF(EF$4="Y",2,3),FALSE)+EB93*IF(EF$4="Y",[1]Settings!$C$5,[1]Settings!$D$5)),0, VLOOKUP(EA93,[1]Settings!$B$6:$D$45,IF(EF$4="Y",2,3),FALSE)+EB93*IF(EF$4="Y",[1]Settings!$C$5,[1]Settings!$D$5))</f>
        <v>0</v>
      </c>
      <c r="ED93" s="61">
        <f t="shared" ca="1" si="284"/>
        <v>0</v>
      </c>
      <c r="EE93" s="61">
        <f t="shared" ca="1" si="235"/>
        <v>1.0752688172043012E-5</v>
      </c>
      <c r="EF93" s="65">
        <f t="shared" ca="1" si="189"/>
        <v>83</v>
      </c>
      <c r="EG93" s="66" t="str">
        <f>IF(EI93&gt;0,"+","")</f>
        <v/>
      </c>
      <c r="EH93" s="64">
        <f ca="1">VLOOKUP(OFFSET(EH93,0,-2),[1]Settings!$J$8:$K$27,2)</f>
        <v>0</v>
      </c>
      <c r="EI93" s="29"/>
      <c r="EJ93" s="30"/>
      <c r="EK93" s="60">
        <f>IF(ISNA(VLOOKUP(EI93,[1]Settings!$B$6:$D$45,IF(EN$4="Y",2,3),FALSE)+EJ93*IF(EN$4="Y",[1]Settings!$C$5,[1]Settings!$D$5)),0, VLOOKUP(EI93,[1]Settings!$B$6:$D$45,IF(EN$4="Y",2,3),FALSE)+EJ93*IF(EN$4="Y",[1]Settings!$C$5,[1]Settings!$D$5))</f>
        <v>0</v>
      </c>
      <c r="EL93" s="61">
        <f t="shared" ca="1" si="285"/>
        <v>0</v>
      </c>
      <c r="EM93" s="61">
        <f t="shared" ca="1" si="274"/>
        <v>1.0752688172043012E-5</v>
      </c>
      <c r="EN93" s="65">
        <f t="shared" ca="1" si="190"/>
        <v>83</v>
      </c>
      <c r="EO93" s="63" t="str">
        <f>IF(EQ93&gt;0,"+","")</f>
        <v/>
      </c>
      <c r="EP93" s="64">
        <f ca="1">VLOOKUP(OFFSET(EP93,0,-2),[1]Settings!$J$8:$K$27,2)</f>
        <v>0</v>
      </c>
      <c r="EQ93" s="29"/>
      <c r="ER93" s="30"/>
      <c r="ES93" s="60">
        <f>IF(ISNA(VLOOKUP(EQ93,[1]Settings!$B$6:$D$45,IF(EV$4="Y",2,3),FALSE)+ER93*IF(EV$4="Y",[1]Settings!$C$5,[1]Settings!$D$5)),0, VLOOKUP(EQ93,[1]Settings!$B$6:$D$45,IF(EV$4="Y",2,3),FALSE)+ER93*IF(EV$4="Y",[1]Settings!$C$5,[1]Settings!$D$5))</f>
        <v>0</v>
      </c>
      <c r="ET93" s="61">
        <f t="shared" ca="1" si="170"/>
        <v>0</v>
      </c>
      <c r="EU93" s="61">
        <f t="shared" ca="1" si="271"/>
        <v>1.0752688172043012E-5</v>
      </c>
      <c r="EV93" s="62">
        <f t="shared" ca="1" si="191"/>
        <v>83</v>
      </c>
      <c r="EW93" s="63" t="str">
        <f>IF(EY93&gt;0,"+","")</f>
        <v/>
      </c>
      <c r="EX93" s="64">
        <f ca="1">VLOOKUP(OFFSET(EX93,0,-2),[1]Settings!$J$8:$K$27,2)</f>
        <v>0</v>
      </c>
      <c r="EY93" s="29"/>
      <c r="EZ93" s="30"/>
      <c r="FA93" s="60">
        <f>IF(ISNA(VLOOKUP(EY93,[1]Settings!$B$6:$D$45,IF(FD$4="Y",2,3),FALSE)+EZ93*IF(FD$4="Y",[1]Settings!$C$5,[1]Settings!$D$5)),0, VLOOKUP(EY93,[1]Settings!$B$6:$D$45,IF(FD$4="Y",2,3),FALSE)+EZ93*IF(FD$4="Y",[1]Settings!$C$5,[1]Settings!$D$5))</f>
        <v>0</v>
      </c>
      <c r="FB93" s="61">
        <f t="shared" ca="1" si="171"/>
        <v>0</v>
      </c>
      <c r="FC93" s="61">
        <f t="shared" ca="1" si="167"/>
        <v>1.0752688172043012E-5</v>
      </c>
      <c r="FD93" s="62">
        <f t="shared" ca="1" si="192"/>
        <v>83</v>
      </c>
      <c r="FE93" s="63" t="str">
        <f>IF(FG93&gt;0,"+","")</f>
        <v/>
      </c>
      <c r="FF93" s="64">
        <f ca="1">VLOOKUP(OFFSET(FF93,0,-2),[1]Settings!$J$8:$K$27,2)</f>
        <v>0</v>
      </c>
      <c r="FG93" s="29"/>
      <c r="FH93" s="30"/>
      <c r="FI93" s="60">
        <f>IF(ISNA(VLOOKUP(FG93,[1]Settings!$B$6:$D$45,IF(FL$4="Y",2,3),FALSE)+FH93*IF(FL$4="Y",[1]Settings!$C$5,[1]Settings!$D$5)),0, VLOOKUP(FG93,[1]Settings!$B$6:$D$45,IF(FL$4="Y",2,3),FALSE)+FH93*IF(FL$4="Y",[1]Settings!$C$5,[1]Settings!$D$5))</f>
        <v>0</v>
      </c>
      <c r="FJ93" s="61">
        <f t="shared" ca="1" si="272"/>
        <v>0</v>
      </c>
      <c r="FK93" s="61">
        <f t="shared" ca="1" si="266"/>
        <v>1.0752688172043012E-5</v>
      </c>
      <c r="FL93" s="62">
        <f t="shared" ca="1" si="193"/>
        <v>83</v>
      </c>
      <c r="FM93" s="66" t="str">
        <f>IF(FO93&gt;0,"+","")</f>
        <v/>
      </c>
      <c r="FN93" s="64">
        <f ca="1">VLOOKUP(OFFSET(FN93,0,-2),[1]Settings!$J$8:$K$27,2)</f>
        <v>0</v>
      </c>
      <c r="FO93" s="29"/>
      <c r="FP93" s="30"/>
      <c r="FQ93" s="60">
        <f>IF(ISNA(VLOOKUP(FO93,[1]Settings!$B$6:$D$45,IF(FT$4="Y",2,3),FALSE)+FP93*IF(FT$4="Y",[1]Settings!$C$5,[1]Settings!$D$5)),0, VLOOKUP(FO93,[1]Settings!$B$6:$D$45,IF(FT$4="Y",2,3),FALSE)+FP93*IF(FT$4="Y",[1]Settings!$C$5,[1]Settings!$D$5))</f>
        <v>0</v>
      </c>
      <c r="FR93" s="61">
        <f t="shared" ca="1" si="236"/>
        <v>0</v>
      </c>
      <c r="FS93" s="61">
        <f t="shared" ca="1" si="263"/>
        <v>1.0752688172043012E-5</v>
      </c>
      <c r="FT93" s="62">
        <f t="shared" ca="1" si="194"/>
        <v>83</v>
      </c>
      <c r="FU93" s="67" t="str">
        <f>IF(FW93&gt;0,"+","")</f>
        <v/>
      </c>
      <c r="FV93" s="64">
        <f ca="1">VLOOKUP(OFFSET(FV93,0,-2),[1]Settings!$J$8:$K$27,2)</f>
        <v>0</v>
      </c>
      <c r="FW93" s="29"/>
      <c r="FX93" s="30"/>
      <c r="FY93" s="60">
        <f>IF(ISNA(VLOOKUP(FW93,[1]Settings!$B$6:$D$45,IF(GB$4="Y",2,3),FALSE)+FX93*IF(GB$4="Y",[1]Settings!$C$5,[1]Settings!$D$5)),0, VLOOKUP(FW93,[1]Settings!$B$6:$D$45,IF(GB$4="Y",2,3),FALSE)+FX93*IF(GB$4="Y",[1]Settings!$C$5,[1]Settings!$D$5))</f>
        <v>0</v>
      </c>
      <c r="FZ93" s="61">
        <f t="shared" si="264"/>
        <v>0</v>
      </c>
      <c r="GA93" s="61">
        <f t="shared" ca="1" si="265"/>
        <v>1.0752688172043012E-5</v>
      </c>
      <c r="GB93" s="62">
        <f t="shared" ca="1" si="195"/>
        <v>83</v>
      </c>
      <c r="GC93" s="67" t="str">
        <f>IF(GE93&gt;0,"+","")</f>
        <v/>
      </c>
      <c r="GD93" s="64">
        <f ca="1">VLOOKUP(OFFSET(GD93,0,-2),[1]Settings!$J$8:$K$27,2)</f>
        <v>0</v>
      </c>
      <c r="GE93" s="29"/>
      <c r="GF93" s="30"/>
      <c r="GG93" s="60">
        <f>IF(ISNA(VLOOKUP(GE93,[1]Settings!$B$6:$D$45,IF(GJ$4="Y",2,3),FALSE)+GF93*IF(GJ$4="Y",[1]Settings!$C$5,[1]Settings!$D$5)),0, VLOOKUP(GE93,[1]Settings!$B$6:$D$45,IF(GJ$4="Y",2,3),FALSE)+GF93*IF(GJ$4="Y",[1]Settings!$C$5,[1]Settings!$D$5))</f>
        <v>0</v>
      </c>
      <c r="GH93" s="61">
        <f t="shared" si="260"/>
        <v>0</v>
      </c>
      <c r="GI93" s="61">
        <f t="shared" ca="1" si="261"/>
        <v>1.0752688172043012E-5</v>
      </c>
      <c r="GJ93" s="62">
        <f t="shared" ca="1" si="196"/>
        <v>83</v>
      </c>
      <c r="GK93" s="67" t="str">
        <f>IF(GM93&gt;0,"+","")</f>
        <v/>
      </c>
      <c r="GL93" s="64">
        <f ca="1">VLOOKUP(OFFSET(GL93,0,-2),[1]Settings!$J$8:$K$27,2)</f>
        <v>0</v>
      </c>
      <c r="GM93" s="29"/>
      <c r="GN93" s="30"/>
      <c r="GO93" s="60">
        <f>IF(ISNA(VLOOKUP(GM93,[1]Settings!$B$6:$D$45,IF(GR$4="Y",2,3),FALSE)+GN93*IF(GR$4="Y",[1]Settings!$C$5,[1]Settings!$D$5)),0, VLOOKUP(GM93,[1]Settings!$B$6:$D$45,IF(GR$4="Y",2,3),FALSE)+GN93*IF(GR$4="Y",[1]Settings!$C$5,[1]Settings!$D$5))</f>
        <v>0</v>
      </c>
      <c r="GP93" s="61">
        <f t="shared" si="123"/>
        <v>0</v>
      </c>
      <c r="GQ93" s="61">
        <f t="shared" ca="1" si="255"/>
        <v>1.0752688172043012E-5</v>
      </c>
      <c r="GR93" s="62">
        <f t="shared" ca="1" si="197"/>
        <v>83</v>
      </c>
      <c r="GS93" s="67" t="str">
        <f>IF(GU93&gt;0,"+","")</f>
        <v/>
      </c>
      <c r="GT93" s="64">
        <f ca="1">VLOOKUP(OFFSET(GT93,0,-2),[1]Settings!$J$8:$K$27,2)</f>
        <v>0</v>
      </c>
      <c r="GU93" s="29"/>
      <c r="GV93" s="30"/>
      <c r="GW93" s="60">
        <f>IF(ISNA(VLOOKUP(GU93,[1]Settings!$B$6:$D$45,IF(GZ$4="Y",2,3),FALSE)+GV93*IF(GZ$4="Y",[1]Settings!$C$5,[1]Settings!$D$5)),0, VLOOKUP(GU93,[1]Settings!$B$6:$D$45,IF(GZ$4="Y",2,3),FALSE)+GV93*IF(GZ$4="Y",[1]Settings!$C$5,[1]Settings!$D$5))</f>
        <v>0</v>
      </c>
      <c r="GX93" s="61">
        <f t="shared" si="132"/>
        <v>0</v>
      </c>
      <c r="GY93" s="61">
        <f t="shared" ca="1" si="256"/>
        <v>1.0752688172043012E-5</v>
      </c>
      <c r="GZ93" s="65">
        <f t="shared" ca="1" si="198"/>
        <v>83</v>
      </c>
      <c r="HA93" s="66"/>
      <c r="HB93" s="64"/>
      <c r="HC93" s="29"/>
      <c r="HD93" s="30"/>
      <c r="HE93" s="60">
        <f>IF(ISNA(VLOOKUP(HC93,[1]Settings!$B$6:$D$45,IF(HH$4="Y",2,3),FALSE)+HD93*IF(HH$4="Y",[1]Settings!$C$5,[1]Settings!$D$5)),0, VLOOKUP(HC93,[1]Settings!$B$6:$D$45,IF(HH$4="Y",2,3),FALSE)+HD93*IF(HH$4="Y",[1]Settings!$C$5,[1]Settings!$D$5))</f>
        <v>0</v>
      </c>
      <c r="HF93" s="61">
        <f t="shared" si="237"/>
        <v>0</v>
      </c>
      <c r="HG93" s="61">
        <f t="shared" ca="1" si="238"/>
        <v>1.0752688172043012E-5</v>
      </c>
      <c r="HH93" s="62">
        <f t="shared" ca="1" si="199"/>
        <v>83</v>
      </c>
      <c r="HI93" s="67"/>
      <c r="HJ93" s="64"/>
      <c r="HK93" s="29"/>
      <c r="HL93" s="30"/>
      <c r="HM93" s="60">
        <f>IF(ISNA(VLOOKUP(HK93,[1]Settings!$B$6:$D$45,IF(HP$4="Y",2,3),FALSE)+HL93*IF(HP$4="Y",[1]Settings!$C$5,[1]Settings!$D$5)),0, VLOOKUP(HK93,[1]Settings!$B$6:$D$45,IF(HP$4="Y",2,3),FALSE)+HL93*IF(HP$4="Y",[1]Settings!$C$5,[1]Settings!$D$5))</f>
        <v>0</v>
      </c>
      <c r="HN93" s="61">
        <f t="shared" si="273"/>
        <v>0</v>
      </c>
      <c r="HO93" s="61">
        <f t="shared" ca="1" si="275"/>
        <v>1.0752688172043012E-5</v>
      </c>
      <c r="HP93" s="62">
        <f t="shared" ca="1" si="200"/>
        <v>83</v>
      </c>
      <c r="HQ93" s="67"/>
      <c r="HR93" s="64"/>
      <c r="HS93" s="29"/>
      <c r="HT93" s="30"/>
      <c r="HU93" s="60">
        <f>IF(ISNA(VLOOKUP(HS93,[1]Settings!$B$6:$D$45,IF(HX$4="Y",2,3),FALSE)+HT93*IF(HX$4="Y",[1]Settings!$C$5,[1]Settings!$D$5)),0, VLOOKUP(HS93,[1]Settings!$B$6:$D$45,IF(HX$4="Y",2,3),FALSE)+HT93*IF(HX$4="Y",[1]Settings!$C$5,[1]Settings!$D$5))</f>
        <v>0</v>
      </c>
      <c r="HV93" s="61">
        <f t="shared" si="239"/>
        <v>0</v>
      </c>
      <c r="HW93" s="61">
        <f t="shared" ca="1" si="276"/>
        <v>1.0752688172043012E-5</v>
      </c>
      <c r="HX93" s="62">
        <f t="shared" ca="1" si="267"/>
        <v>83</v>
      </c>
      <c r="HY93" s="67"/>
      <c r="HZ93" s="64"/>
      <c r="IA93" s="29"/>
      <c r="IB93" s="30"/>
      <c r="IC93" s="60">
        <f>IF(ISNA(VLOOKUP(IA93,[1]Settings!$B$6:$D$45,IF(IF$4="Y",2,3),FALSE)+IB93*IF(IF$4="Y",[1]Settings!$C$5,[1]Settings!$D$5)),0, VLOOKUP(IA93,[1]Settings!$B$6:$D$45,IF(IF$4="Y",2,3),FALSE)+IB93*IF(IF$4="Y",[1]Settings!$C$5,[1]Settings!$D$5))</f>
        <v>0</v>
      </c>
      <c r="ID93" s="61">
        <f t="shared" si="128"/>
        <v>0</v>
      </c>
      <c r="IE93" s="61">
        <f t="shared" ca="1" si="277"/>
        <v>1.0752688172043012E-5</v>
      </c>
      <c r="IF93" s="62">
        <f t="shared" ca="1" si="268"/>
        <v>83</v>
      </c>
      <c r="IG93" s="66"/>
      <c r="IH93" s="64"/>
      <c r="II93" s="29"/>
      <c r="IJ93" s="30"/>
      <c r="IK93" s="60">
        <f>IF(ISNA(VLOOKUP(II93,[1]Settings!$B$6:$D$45,IF(IN$4="Y",2,3),FALSE)+IJ93*IF(IN$4="Y",[1]Settings!$C$5,[1]Settings!$D$5)),0, VLOOKUP(II93,[1]Settings!$B$6:$D$45,IF(IN$4="Y",2,3),FALSE)+IJ93*IF(IN$4="Y",[1]Settings!$C$5,[1]Settings!$D$5))</f>
        <v>0</v>
      </c>
      <c r="IL93" s="61">
        <f t="shared" si="125"/>
        <v>0</v>
      </c>
      <c r="IM93" s="61">
        <f t="shared" ca="1" si="262"/>
        <v>1.0752688172043012E-5</v>
      </c>
      <c r="IN93" s="62">
        <f t="shared" ca="1" si="257"/>
        <v>83</v>
      </c>
      <c r="IO93" s="67"/>
      <c r="IP93" s="64"/>
      <c r="IQ93" s="29"/>
      <c r="IR93" s="30"/>
      <c r="IS93" s="60">
        <f>IF(ISNA(VLOOKUP(IQ93,[1]Settings!$B$6:$D$45,IF(IV$4="Y",2,3),FALSE)+IR93*IF(IV$4="Y",[1]Settings!$C$5,[1]Settings!$D$5)),0, VLOOKUP(IQ93,[1]Settings!$B$6:$D$45,IF(IV$4="Y",2,3),FALSE)+IR93*IF(IV$4="Y",[1]Settings!$C$5,[1]Settings!$D$5))</f>
        <v>0</v>
      </c>
      <c r="IT93" s="61">
        <f t="shared" si="204"/>
        <v>0</v>
      </c>
      <c r="IU93" s="61">
        <f t="shared" ca="1" si="278"/>
        <v>1.0752688172043012E-5</v>
      </c>
      <c r="IV93" s="62">
        <f t="shared" ca="1" si="242"/>
        <v>83</v>
      </c>
      <c r="IW93" s="67"/>
      <c r="IX93" s="64"/>
      <c r="IY93" s="29"/>
      <c r="IZ93" s="30"/>
      <c r="JA93" s="60">
        <f>IF(ISNA(VLOOKUP(IY93,[1]Settings!$B$6:$D$45,IF(JD$4="Y",2,3),FALSE)+IZ93*IF(JD$4="Y",[1]Settings!$C$5,[1]Settings!$D$5)),0, VLOOKUP(IY93,[1]Settings!$B$6:$D$45,IF(JD$4="Y",2,3),FALSE)+IZ93*IF(JD$4="Y",[1]Settings!$C$5,[1]Settings!$D$5))</f>
        <v>0</v>
      </c>
      <c r="JB93" s="61">
        <f t="shared" si="286"/>
        <v>0</v>
      </c>
      <c r="JC93" s="61">
        <f t="shared" ca="1" si="287"/>
        <v>1.0752688172043012E-5</v>
      </c>
      <c r="JD93" s="62">
        <f t="shared" ca="1" si="288"/>
        <v>83</v>
      </c>
      <c r="JE93" s="67"/>
      <c r="JF93" s="64"/>
      <c r="JG93" s="29"/>
      <c r="JH93" s="30"/>
      <c r="JI93" s="60">
        <f>IF(ISNA(VLOOKUP(JG93,[1]Settings!$B$6:$D$45,IF(JL$4="Y",2,3),FALSE)+JH93*IF(JL$4="Y",[1]Settings!$C$5,[1]Settings!$D$5)),0, VLOOKUP(JG93,[1]Settings!$B$6:$D$45,IF(JL$4="Y",2,3),FALSE)+JH93*IF(JL$4="Y",[1]Settings!$C$5,[1]Settings!$D$5))</f>
        <v>0</v>
      </c>
      <c r="JJ93" s="61">
        <f t="shared" si="289"/>
        <v>0</v>
      </c>
      <c r="JK93" s="61">
        <f t="shared" ca="1" si="290"/>
        <v>1.0752688172043012E-5</v>
      </c>
      <c r="JL93" s="62">
        <f t="shared" ca="1" si="291"/>
        <v>83</v>
      </c>
    </row>
    <row r="94" spans="1:272">
      <c r="A94" s="59"/>
      <c r="B94" s="59"/>
      <c r="D94" s="30"/>
      <c r="E94" s="60">
        <f>IF(ISNA(VLOOKUP(C94,[1]Settings!$B$6:$D$45,IF(H$4="Y",2,3),FALSE)+D94*IF(H$4="Y",[1]Settings!$C$5,[1]Settings!$D$5)),0, VLOOKUP(C94,[1]Settings!$B$6:$D$45,IF(H$4="Y",2,3),FALSE)+D94*IF(H$4="Y",[1]Settings!$C$5,[1]Settings!$D$5))</f>
        <v>0</v>
      </c>
      <c r="F94" s="61">
        <f t="shared" si="207"/>
        <v>0</v>
      </c>
      <c r="G94" s="61">
        <f t="shared" si="208"/>
        <v>1.0638297872340426E-5</v>
      </c>
      <c r="H94" s="62">
        <f t="shared" si="173"/>
        <v>84</v>
      </c>
      <c r="I94" s="63" t="str">
        <f>IF(K94&gt;0,"+","")</f>
        <v/>
      </c>
      <c r="J94" s="64">
        <f ca="1">VLOOKUP(OFFSET(J94,0,-2),[1]Settings!$F$8:$G$27,2)</f>
        <v>0</v>
      </c>
      <c r="L94" s="30"/>
      <c r="M94" s="60">
        <f>IF(ISNA(VLOOKUP(K94,[1]Settings!$B$6:$D$45,IF(P$4="Y",2,3),FALSE)+L94*IF(P$4="Y",[1]Settings!$C$5,[1]Settings!$D$5)),0, VLOOKUP(K94,[1]Settings!$B$6:$D$45,IF(P$4="Y",2,3),FALSE)+L94*IF(P$4="Y",[1]Settings!$C$5,[1]Settings!$D$5))</f>
        <v>0</v>
      </c>
      <c r="N94" s="61">
        <f t="shared" si="209"/>
        <v>0</v>
      </c>
      <c r="O94" s="61">
        <f t="shared" ca="1" si="210"/>
        <v>1.0638297872340426E-5</v>
      </c>
      <c r="P94" s="62">
        <f t="shared" ca="1" si="174"/>
        <v>84</v>
      </c>
      <c r="Q94" s="63" t="str">
        <f>IF(S94&gt;0,"+","")</f>
        <v/>
      </c>
      <c r="R94" s="64">
        <f ca="1">VLOOKUP(OFFSET(R94,0,-2),[1]Settings!$F$8:$G$27,2)</f>
        <v>0</v>
      </c>
      <c r="T94" s="30"/>
      <c r="U94" s="60">
        <f>IF(ISNA(VLOOKUP(S94,[1]Settings!$B$6:$D$45,IF(X$4="Y",2,3),FALSE)+T94*IF(X$4="Y",[1]Settings!$C$5,[1]Settings!$D$5)),0, VLOOKUP(S94,[1]Settings!$B$6:$D$45,IF(X$4="Y",2,3),FALSE)+T94*IF(X$4="Y",[1]Settings!$C$5,[1]Settings!$D$5))</f>
        <v>0</v>
      </c>
      <c r="V94" s="61">
        <f t="shared" si="211"/>
        <v>0</v>
      </c>
      <c r="W94" s="61">
        <f t="shared" ca="1" si="212"/>
        <v>1.0638297872340426E-5</v>
      </c>
      <c r="X94" s="62">
        <f t="shared" ca="1" si="175"/>
        <v>84</v>
      </c>
      <c r="Y94" s="63" t="str">
        <f>IF(AA94&gt;0,"+","")</f>
        <v/>
      </c>
      <c r="Z94" s="64">
        <f ca="1">VLOOKUP(OFFSET(Z94,0,-2),[1]Settings!$F$8:$G$27,2)</f>
        <v>0</v>
      </c>
      <c r="AB94" s="30"/>
      <c r="AC94" s="60">
        <f>IF(ISNA(VLOOKUP(AA94,[1]Settings!$B$6:$D$45,IF(AF$4="Y",2,3),FALSE)+AB94*IF(AF$4="Y",[1]Settings!$C$5,[1]Settings!$D$5)),0, VLOOKUP(AA94,[1]Settings!$B$6:$D$45,IF(AF$4="Y",2,3),FALSE)+AB94*IF(AF$4="Y",[1]Settings!$C$5,[1]Settings!$D$5))</f>
        <v>0</v>
      </c>
      <c r="AD94" s="61">
        <f t="shared" si="213"/>
        <v>0</v>
      </c>
      <c r="AE94" s="61">
        <f t="shared" ca="1" si="214"/>
        <v>1.0638297872340426E-5</v>
      </c>
      <c r="AF94" s="62">
        <f t="shared" ca="1" si="176"/>
        <v>84</v>
      </c>
      <c r="AG94" s="63" t="str">
        <f>IF(AI94&gt;0,"+","")</f>
        <v/>
      </c>
      <c r="AH94" s="64">
        <f ca="1">VLOOKUP(OFFSET(AH94,0,-2),[1]Settings!$F$8:$G$27,2)</f>
        <v>0</v>
      </c>
      <c r="AJ94" s="30"/>
      <c r="AK94" s="60">
        <f>IF(ISNA(VLOOKUP(AI94,[1]Settings!$B$6:$D$45,IF(AN$4="Y",2,3),FALSE)+AJ94*IF(AN$4="Y",[1]Settings!$C$5,[1]Settings!$D$5)),0, VLOOKUP(AI94,[1]Settings!$B$6:$D$45,IF(AN$4="Y",2,3),FALSE)+AJ94*IF(AN$4="Y",[1]Settings!$C$5,[1]Settings!$D$5))</f>
        <v>0</v>
      </c>
      <c r="AL94" s="61">
        <f t="shared" si="215"/>
        <v>0</v>
      </c>
      <c r="AM94" s="61">
        <f t="shared" ca="1" si="216"/>
        <v>1.0638297872340426E-5</v>
      </c>
      <c r="AN94" s="62">
        <f t="shared" ca="1" si="177"/>
        <v>84</v>
      </c>
      <c r="AO94" s="63" t="str">
        <f>IF(AQ94&gt;0,"+","")</f>
        <v/>
      </c>
      <c r="AP94" s="64">
        <f ca="1">VLOOKUP(OFFSET(AP94,0,-2),[1]Settings!$F$8:$G$27,2)</f>
        <v>0</v>
      </c>
      <c r="AR94" s="30"/>
      <c r="AS94" s="60">
        <f>IF(ISNA(VLOOKUP(AQ94,[1]Settings!$B$6:$D$45,IF(AV$4="Y",2,3),FALSE)+AR94*IF(AV$4="Y",[1]Settings!$C$5,[1]Settings!$D$5)),0, VLOOKUP(AQ94,[1]Settings!$B$6:$D$45,IF(AV$4="Y",2,3),FALSE)+AR94*IF(AV$4="Y",[1]Settings!$C$5,[1]Settings!$D$5))</f>
        <v>0</v>
      </c>
      <c r="AT94" s="61">
        <f t="shared" si="217"/>
        <v>0</v>
      </c>
      <c r="AU94" s="61">
        <f t="shared" ca="1" si="218"/>
        <v>1.0638297872340426E-5</v>
      </c>
      <c r="AV94" s="62">
        <f t="shared" ca="1" si="178"/>
        <v>84</v>
      </c>
      <c r="AW94" s="63" t="str">
        <f>IF(AY94&gt;0,"+","")</f>
        <v/>
      </c>
      <c r="AX94" s="64">
        <f ca="1">VLOOKUP(OFFSET(AX94,0,-2),[1]Settings!$F$8:$G$27,2)</f>
        <v>0</v>
      </c>
      <c r="AZ94" s="30"/>
      <c r="BA94" s="60">
        <f>IF(ISNA(VLOOKUP(AY94,[1]Settings!$B$6:$D$45,IF(BD$4="Y",2,3),FALSE)+AZ94*IF(BD$4="Y",[1]Settings!$C$5,[1]Settings!$D$5)),0, VLOOKUP(AY94,[1]Settings!$B$6:$D$45,IF(BD$4="Y",2,3),FALSE)+AZ94*IF(BD$4="Y",[1]Settings!$C$5,[1]Settings!$D$5))</f>
        <v>0</v>
      </c>
      <c r="BB94" s="61">
        <f t="shared" si="219"/>
        <v>0</v>
      </c>
      <c r="BC94" s="61">
        <f t="shared" ca="1" si="220"/>
        <v>1.0638297872340426E-5</v>
      </c>
      <c r="BD94" s="62">
        <f t="shared" ca="1" si="179"/>
        <v>84</v>
      </c>
      <c r="BE94" s="63" t="str">
        <f>IF(BG94&gt;0,"+","")</f>
        <v/>
      </c>
      <c r="BF94" s="64">
        <f ca="1">VLOOKUP(OFFSET(BF94,0,-2),[1]Settings!$F$8:$G$27,2)</f>
        <v>0</v>
      </c>
      <c r="BH94" s="30"/>
      <c r="BI94" s="60">
        <f>IF(ISNA(VLOOKUP(BG94,[1]Settings!$B$6:$D$45,IF(BL$4="Y",2,3),FALSE)+BH94*IF(BL$4="Y",[1]Settings!$C$5,[1]Settings!$D$5)),0, VLOOKUP(BG94,[1]Settings!$B$6:$D$45,IF(BL$4="Y",2,3),FALSE)+BH94*IF(BL$4="Y",[1]Settings!$C$5,[1]Settings!$D$5))</f>
        <v>0</v>
      </c>
      <c r="BJ94" s="61">
        <f t="shared" si="221"/>
        <v>0</v>
      </c>
      <c r="BK94" s="61">
        <f t="shared" ca="1" si="222"/>
        <v>1.0638297872340426E-5</v>
      </c>
      <c r="BL94" s="62">
        <f t="shared" ca="1" si="180"/>
        <v>84</v>
      </c>
      <c r="BM94" s="63" t="str">
        <f>IF(BO94&gt;0,"+","")</f>
        <v/>
      </c>
      <c r="BN94" s="64">
        <f ca="1">VLOOKUP(OFFSET(BN94,0,-2),[1]Settings!$F$8:$G$27,2)</f>
        <v>0</v>
      </c>
      <c r="BP94" s="30"/>
      <c r="BQ94" s="60">
        <f>IF(ISNA(VLOOKUP(BO94,[1]Settings!$B$6:$D$45,IF(BT$4="Y",2,3),FALSE)+BP94*IF(BT$4="Y",[1]Settings!$C$5,[1]Settings!$D$5)),0, VLOOKUP(BO94,[1]Settings!$B$6:$D$45,IF(BT$4="Y",2,3),FALSE)+BP94*IF(BT$4="Y",[1]Settings!$C$5,[1]Settings!$D$5))</f>
        <v>0</v>
      </c>
      <c r="BR94" s="61">
        <f t="shared" si="223"/>
        <v>0</v>
      </c>
      <c r="BS94" s="61">
        <f t="shared" ca="1" si="224"/>
        <v>1.0638297872340426E-5</v>
      </c>
      <c r="BT94" s="62">
        <f t="shared" ca="1" si="181"/>
        <v>84</v>
      </c>
      <c r="BU94" s="63" t="str">
        <f>IF(BW94&gt;0,"+","")</f>
        <v/>
      </c>
      <c r="BV94" s="64">
        <f ca="1">VLOOKUP(OFFSET(BV94,0,-2),[1]Settings!$F$8:$G$27,2)</f>
        <v>0</v>
      </c>
      <c r="BX94" s="30"/>
      <c r="BY94" s="60">
        <f>IF(ISNA(VLOOKUP(BW94,[1]Settings!$B$6:$D$45,IF(CB$4="Y",2,3),FALSE)+BX94*IF(CB$4="Y",[1]Settings!$C$5,[1]Settings!$D$5)),0, VLOOKUP(BW94,[1]Settings!$B$6:$D$45,IF(CB$4="Y",2,3),FALSE)+BX94*IF(CB$4="Y",[1]Settings!$C$5,[1]Settings!$D$5))</f>
        <v>0</v>
      </c>
      <c r="BZ94" s="61">
        <f t="shared" si="225"/>
        <v>0</v>
      </c>
      <c r="CA94" s="61">
        <f t="shared" ca="1" si="226"/>
        <v>1.0638297872340426E-5</v>
      </c>
      <c r="CB94" s="62">
        <f t="shared" ca="1" si="182"/>
        <v>84</v>
      </c>
      <c r="CC94" s="63" t="str">
        <f>IF(CE94&gt;0,"+","")</f>
        <v/>
      </c>
      <c r="CD94" s="64">
        <f ca="1">VLOOKUP(OFFSET(CD94,0,-2),[1]Settings!$F$8:$G$27,2)</f>
        <v>0</v>
      </c>
      <c r="CF94" s="30"/>
      <c r="CG94" s="60">
        <f>IF(ISNA(VLOOKUP(CE94,[1]Settings!$B$6:$D$45,IF(CJ$4="Y",2,3),FALSE)+CF94*IF(CJ$4="Y",[1]Settings!$C$5,[1]Settings!$D$5)),0, VLOOKUP(CE94,[1]Settings!$B$6:$D$45,IF(CJ$4="Y",2,3),FALSE)+CF94*IF(CJ$4="Y",[1]Settings!$C$5,[1]Settings!$D$5))</f>
        <v>0</v>
      </c>
      <c r="CH94" s="61">
        <f t="shared" si="227"/>
        <v>0</v>
      </c>
      <c r="CI94" s="61">
        <f t="shared" ca="1" si="228"/>
        <v>1.0638297872340426E-5</v>
      </c>
      <c r="CJ94" s="65">
        <f t="shared" ca="1" si="183"/>
        <v>84</v>
      </c>
      <c r="CK94" s="66" t="str">
        <f>IF(CM94&gt;0,"+","")</f>
        <v/>
      </c>
      <c r="CL94" s="64">
        <f ca="1">VLOOKUP(OFFSET(CL94,0,-2),[1]Settings!$J$8:$K$27,2)</f>
        <v>0</v>
      </c>
      <c r="CN94" s="30"/>
      <c r="CO94" s="60">
        <f>IF(ISNA(VLOOKUP(CM94,[1]Settings!$B$6:$D$45,IF(CR$4="Y",2,3),FALSE)+CN94*IF(CR$4="Y",[1]Settings!$C$5,[1]Settings!$D$5)),0, VLOOKUP(CM94,[1]Settings!$B$6:$D$45,IF(CR$4="Y",2,3),FALSE)+CN94*IF(CR$4="Y",[1]Settings!$C$5,[1]Settings!$D$5))</f>
        <v>0</v>
      </c>
      <c r="CP94" s="61">
        <f t="shared" ca="1" si="229"/>
        <v>0</v>
      </c>
      <c r="CQ94" s="61">
        <f t="shared" ca="1" si="230"/>
        <v>1.0638297872340426E-5</v>
      </c>
      <c r="CR94" s="65">
        <f t="shared" ca="1" si="184"/>
        <v>84</v>
      </c>
      <c r="CS94" s="63" t="str">
        <f>IF(CU94&gt;0,"+","")</f>
        <v/>
      </c>
      <c r="CT94" s="64">
        <f ca="1">VLOOKUP(OFFSET(CT94,0,-2),[1]Settings!$J$8:$K$27,2)</f>
        <v>0</v>
      </c>
      <c r="CU94" s="29"/>
      <c r="CV94" s="30"/>
      <c r="CW94" s="60">
        <f>IF(ISNA(VLOOKUP(CU94,[1]Settings!$B$6:$D$45,IF(CZ$4="Y",2,3),FALSE)+CV94*IF(CZ$4="Y",[1]Settings!$C$5,[1]Settings!$D$5)),0, VLOOKUP(CU94,[1]Settings!$B$6:$D$45,IF(CZ$4="Y",2,3),FALSE)+CV94*IF(CZ$4="Y",[1]Settings!$C$5,[1]Settings!$D$5))</f>
        <v>0</v>
      </c>
      <c r="CX94" s="61">
        <f t="shared" ca="1" si="231"/>
        <v>0</v>
      </c>
      <c r="CY94" s="61">
        <f t="shared" ca="1" si="232"/>
        <v>1.0638297872340426E-5</v>
      </c>
      <c r="CZ94" s="62">
        <f t="shared" ca="1" si="185"/>
        <v>84</v>
      </c>
      <c r="DA94" s="63" t="str">
        <f>IF(DC94&gt;0,"+","")</f>
        <v/>
      </c>
      <c r="DB94" s="64">
        <f ca="1">VLOOKUP(OFFSET(DB94,0,-2),[1]Settings!$J$8:$K$27,2)</f>
        <v>0</v>
      </c>
      <c r="DC94" s="29"/>
      <c r="DD94" s="30"/>
      <c r="DE94" s="60">
        <f>IF(ISNA(VLOOKUP(DC94,[1]Settings!$B$6:$D$45,IF(DH$4="Y",2,3),FALSE)+DD94*IF(DH$4="Y",[1]Settings!$C$5,[1]Settings!$D$5)),0, VLOOKUP(DC94,[1]Settings!$B$6:$D$45,IF(DH$4="Y",2,3),FALSE)+DD94*IF(DH$4="Y",[1]Settings!$C$5,[1]Settings!$D$5))</f>
        <v>0</v>
      </c>
      <c r="DF94" s="61">
        <f t="shared" ca="1" si="281"/>
        <v>0</v>
      </c>
      <c r="DG94" s="61">
        <f t="shared" ca="1" si="233"/>
        <v>1.0638297872340426E-5</v>
      </c>
      <c r="DH94" s="62">
        <f t="shared" ca="1" si="186"/>
        <v>84</v>
      </c>
      <c r="DI94" s="63" t="str">
        <f>IF(DK94&gt;0,"+","")</f>
        <v/>
      </c>
      <c r="DJ94" s="64">
        <f ca="1">VLOOKUP(OFFSET(DJ94,0,-2),[1]Settings!$J$8:$K$27,2)</f>
        <v>0</v>
      </c>
      <c r="DK94" s="29"/>
      <c r="DL94" s="30"/>
      <c r="DM94" s="60">
        <f>IF(ISNA(VLOOKUP(DK94,[1]Settings!$B$6:$D$45,IF(DP$4="Y",2,3),FALSE)+DL94*IF(DP$4="Y",[1]Settings!$C$5,[1]Settings!$D$5)),0, VLOOKUP(DK94,[1]Settings!$B$6:$D$45,IF(DP$4="Y",2,3),FALSE)+DL94*IF(DP$4="Y",[1]Settings!$C$5,[1]Settings!$D$5))</f>
        <v>0</v>
      </c>
      <c r="DN94" s="61">
        <f t="shared" ca="1" si="282"/>
        <v>0</v>
      </c>
      <c r="DO94" s="61">
        <f t="shared" ca="1" si="234"/>
        <v>1.0638297872340426E-5</v>
      </c>
      <c r="DP94" s="62">
        <f t="shared" ca="1" si="187"/>
        <v>84</v>
      </c>
      <c r="DQ94" s="63" t="str">
        <f>IF(DS94&gt;0,"+","")</f>
        <v/>
      </c>
      <c r="DR94" s="64">
        <f ca="1">VLOOKUP(OFFSET(DR94,0,-2),[1]Settings!$J$8:$K$27,2)</f>
        <v>0</v>
      </c>
      <c r="DS94" s="29"/>
      <c r="DT94" s="30"/>
      <c r="DU94" s="60">
        <f>IF(ISNA(VLOOKUP(DS94,[1]Settings!$B$6:$D$45,IF(DX$4="Y",2,3),FALSE)+DT94*IF(DX$4="Y",[1]Settings!$C$5,[1]Settings!$D$5)),0, VLOOKUP(DS94,[1]Settings!$B$6:$D$45,IF(DX$4="Y",2,3),FALSE)+DT94*IF(DX$4="Y",[1]Settings!$C$5,[1]Settings!$D$5))</f>
        <v>0</v>
      </c>
      <c r="DV94" s="61">
        <f t="shared" ca="1" si="283"/>
        <v>0</v>
      </c>
      <c r="DW94" s="61">
        <f t="shared" ca="1" si="292"/>
        <v>1.0638297872340426E-5</v>
      </c>
      <c r="DX94" s="62">
        <f t="shared" ca="1" si="188"/>
        <v>84</v>
      </c>
      <c r="DY94" s="63" t="str">
        <f>IF(EA94&gt;0,"+","")</f>
        <v/>
      </c>
      <c r="DZ94" s="64">
        <f ca="1">VLOOKUP(OFFSET(DZ94,0,-2),[1]Settings!$J$8:$K$27,2)</f>
        <v>0</v>
      </c>
      <c r="EA94" s="29"/>
      <c r="EB94" s="30"/>
      <c r="EC94" s="60">
        <f>IF(ISNA(VLOOKUP(EA94,[1]Settings!$B$6:$D$45,IF(EF$4="Y",2,3),FALSE)+EB94*IF(EF$4="Y",[1]Settings!$C$5,[1]Settings!$D$5)),0, VLOOKUP(EA94,[1]Settings!$B$6:$D$45,IF(EF$4="Y",2,3),FALSE)+EB94*IF(EF$4="Y",[1]Settings!$C$5,[1]Settings!$D$5))</f>
        <v>0</v>
      </c>
      <c r="ED94" s="61">
        <f t="shared" ca="1" si="284"/>
        <v>0</v>
      </c>
      <c r="EE94" s="61">
        <f t="shared" ca="1" si="235"/>
        <v>1.0638297872340426E-5</v>
      </c>
      <c r="EF94" s="65">
        <f t="shared" ca="1" si="189"/>
        <v>84</v>
      </c>
      <c r="EG94" s="66" t="str">
        <f>IF(EI94&gt;0,"+","")</f>
        <v/>
      </c>
      <c r="EH94" s="64">
        <f ca="1">VLOOKUP(OFFSET(EH94,0,-2),[1]Settings!$J$8:$K$27,2)</f>
        <v>0</v>
      </c>
      <c r="EI94" s="29"/>
      <c r="EJ94" s="30"/>
      <c r="EK94" s="60">
        <f>IF(ISNA(VLOOKUP(EI94,[1]Settings!$B$6:$D$45,IF(EN$4="Y",2,3),FALSE)+EJ94*IF(EN$4="Y",[1]Settings!$C$5,[1]Settings!$D$5)),0, VLOOKUP(EI94,[1]Settings!$B$6:$D$45,IF(EN$4="Y",2,3),FALSE)+EJ94*IF(EN$4="Y",[1]Settings!$C$5,[1]Settings!$D$5))</f>
        <v>0</v>
      </c>
      <c r="EL94" s="61">
        <f t="shared" ca="1" si="285"/>
        <v>0</v>
      </c>
      <c r="EM94" s="61">
        <f t="shared" ca="1" si="274"/>
        <v>1.0638297872340426E-5</v>
      </c>
      <c r="EN94" s="65">
        <f t="shared" ca="1" si="190"/>
        <v>84</v>
      </c>
      <c r="EO94" s="63" t="str">
        <f>IF(EQ94&gt;0,"+","")</f>
        <v/>
      </c>
      <c r="EP94" s="64">
        <f ca="1">VLOOKUP(OFFSET(EP94,0,-2),[1]Settings!$J$8:$K$27,2)</f>
        <v>0</v>
      </c>
      <c r="EQ94" s="29"/>
      <c r="ER94" s="30"/>
      <c r="ES94" s="60">
        <f>IF(ISNA(VLOOKUP(EQ94,[1]Settings!$B$6:$D$45,IF(EV$4="Y",2,3),FALSE)+ER94*IF(EV$4="Y",[1]Settings!$C$5,[1]Settings!$D$5)),0, VLOOKUP(EQ94,[1]Settings!$B$6:$D$45,IF(EV$4="Y",2,3),FALSE)+ER94*IF(EV$4="Y",[1]Settings!$C$5,[1]Settings!$D$5))</f>
        <v>0</v>
      </c>
      <c r="ET94" s="61">
        <f t="shared" ca="1" si="170"/>
        <v>0</v>
      </c>
      <c r="EU94" s="61">
        <f t="shared" ca="1" si="271"/>
        <v>1.0638297872340426E-5</v>
      </c>
      <c r="EV94" s="62">
        <f t="shared" ca="1" si="191"/>
        <v>84</v>
      </c>
      <c r="EW94" s="63" t="str">
        <f>IF(EY94&gt;0,"+","")</f>
        <v/>
      </c>
      <c r="EX94" s="64">
        <f ca="1">VLOOKUP(OFFSET(EX94,0,-2),[1]Settings!$J$8:$K$27,2)</f>
        <v>0</v>
      </c>
      <c r="EY94" s="29"/>
      <c r="EZ94" s="30"/>
      <c r="FA94" s="60">
        <f>IF(ISNA(VLOOKUP(EY94,[1]Settings!$B$6:$D$45,IF(FD$4="Y",2,3),FALSE)+EZ94*IF(FD$4="Y",[1]Settings!$C$5,[1]Settings!$D$5)),0, VLOOKUP(EY94,[1]Settings!$B$6:$D$45,IF(FD$4="Y",2,3),FALSE)+EZ94*IF(FD$4="Y",[1]Settings!$C$5,[1]Settings!$D$5))</f>
        <v>0</v>
      </c>
      <c r="FB94" s="61">
        <f t="shared" ca="1" si="171"/>
        <v>0</v>
      </c>
      <c r="FC94" s="61">
        <f t="shared" ca="1" si="167"/>
        <v>1.0638297872340426E-5</v>
      </c>
      <c r="FD94" s="62">
        <f t="shared" ca="1" si="192"/>
        <v>84</v>
      </c>
      <c r="FE94" s="63" t="str">
        <f>IF(FG94&gt;0,"+","")</f>
        <v/>
      </c>
      <c r="FF94" s="64">
        <f ca="1">VLOOKUP(OFFSET(FF94,0,-2),[1]Settings!$J$8:$K$27,2)</f>
        <v>0</v>
      </c>
      <c r="FG94" s="29"/>
      <c r="FH94" s="30"/>
      <c r="FI94" s="60">
        <f>IF(ISNA(VLOOKUP(FG94,[1]Settings!$B$6:$D$45,IF(FL$4="Y",2,3),FALSE)+FH94*IF(FL$4="Y",[1]Settings!$C$5,[1]Settings!$D$5)),0, VLOOKUP(FG94,[1]Settings!$B$6:$D$45,IF(FL$4="Y",2,3),FALSE)+FH94*IF(FL$4="Y",[1]Settings!$C$5,[1]Settings!$D$5))</f>
        <v>0</v>
      </c>
      <c r="FJ94" s="61">
        <f t="shared" ca="1" si="272"/>
        <v>0</v>
      </c>
      <c r="FK94" s="61">
        <f t="shared" ca="1" si="266"/>
        <v>1.0638297872340426E-5</v>
      </c>
      <c r="FL94" s="62">
        <f t="shared" ca="1" si="193"/>
        <v>84</v>
      </c>
      <c r="FM94" s="66" t="str">
        <f>IF(FO94&gt;0,"+","")</f>
        <v/>
      </c>
      <c r="FN94" s="64">
        <f ca="1">VLOOKUP(OFFSET(FN94,0,-2),[1]Settings!$J$8:$K$27,2)</f>
        <v>0</v>
      </c>
      <c r="FO94" s="29"/>
      <c r="FP94" s="30"/>
      <c r="FQ94" s="60">
        <f>IF(ISNA(VLOOKUP(FO94,[1]Settings!$B$6:$D$45,IF(FT$4="Y",2,3),FALSE)+FP94*IF(FT$4="Y",[1]Settings!$C$5,[1]Settings!$D$5)),0, VLOOKUP(FO94,[1]Settings!$B$6:$D$45,IF(FT$4="Y",2,3),FALSE)+FP94*IF(FT$4="Y",[1]Settings!$C$5,[1]Settings!$D$5))</f>
        <v>0</v>
      </c>
      <c r="FR94" s="61">
        <f t="shared" ca="1" si="236"/>
        <v>0</v>
      </c>
      <c r="FS94" s="61">
        <f t="shared" ca="1" si="263"/>
        <v>1.0638297872340426E-5</v>
      </c>
      <c r="FT94" s="62">
        <f t="shared" ca="1" si="194"/>
        <v>84</v>
      </c>
      <c r="FU94" s="67" t="str">
        <f>IF(FW94&gt;0,"+","")</f>
        <v/>
      </c>
      <c r="FV94" s="64">
        <f ca="1">VLOOKUP(OFFSET(FV94,0,-2),[1]Settings!$J$8:$K$27,2)</f>
        <v>0</v>
      </c>
      <c r="FW94" s="29"/>
      <c r="FX94" s="30"/>
      <c r="FY94" s="60">
        <f>IF(ISNA(VLOOKUP(FW94,[1]Settings!$B$6:$D$45,IF(GB$4="Y",2,3),FALSE)+FX94*IF(GB$4="Y",[1]Settings!$C$5,[1]Settings!$D$5)),0, VLOOKUP(FW94,[1]Settings!$B$6:$D$45,IF(GB$4="Y",2,3),FALSE)+FX94*IF(GB$4="Y",[1]Settings!$C$5,[1]Settings!$D$5))</f>
        <v>0</v>
      </c>
      <c r="FZ94" s="61">
        <f t="shared" si="264"/>
        <v>0</v>
      </c>
      <c r="GA94" s="61">
        <f t="shared" ca="1" si="265"/>
        <v>1.0638297872340426E-5</v>
      </c>
      <c r="GB94" s="62">
        <f t="shared" ca="1" si="195"/>
        <v>84</v>
      </c>
      <c r="GC94" s="67" t="str">
        <f>IF(GE94&gt;0,"+","")</f>
        <v/>
      </c>
      <c r="GD94" s="64">
        <f ca="1">VLOOKUP(OFFSET(GD94,0,-2),[1]Settings!$J$8:$K$27,2)</f>
        <v>0</v>
      </c>
      <c r="GE94" s="29"/>
      <c r="GF94" s="30"/>
      <c r="GG94" s="60">
        <f>IF(ISNA(VLOOKUP(GE94,[1]Settings!$B$6:$D$45,IF(GJ$4="Y",2,3),FALSE)+GF94*IF(GJ$4="Y",[1]Settings!$C$5,[1]Settings!$D$5)),0, VLOOKUP(GE94,[1]Settings!$B$6:$D$45,IF(GJ$4="Y",2,3),FALSE)+GF94*IF(GJ$4="Y",[1]Settings!$C$5,[1]Settings!$D$5))</f>
        <v>0</v>
      </c>
      <c r="GH94" s="61">
        <f t="shared" si="260"/>
        <v>0</v>
      </c>
      <c r="GI94" s="61">
        <f t="shared" ca="1" si="261"/>
        <v>1.0638297872340426E-5</v>
      </c>
      <c r="GJ94" s="62">
        <f t="shared" ca="1" si="196"/>
        <v>84</v>
      </c>
      <c r="GK94" s="67" t="str">
        <f>IF(GM94&gt;0,"+","")</f>
        <v/>
      </c>
      <c r="GL94" s="64">
        <f ca="1">VLOOKUP(OFFSET(GL94,0,-2),[1]Settings!$J$8:$K$27,2)</f>
        <v>0</v>
      </c>
      <c r="GM94" s="29"/>
      <c r="GN94" s="30"/>
      <c r="GO94" s="60">
        <f>IF(ISNA(VLOOKUP(GM94,[1]Settings!$B$6:$D$45,IF(GR$4="Y",2,3),FALSE)+GN94*IF(GR$4="Y",[1]Settings!$C$5,[1]Settings!$D$5)),0, VLOOKUP(GM94,[1]Settings!$B$6:$D$45,IF(GR$4="Y",2,3),FALSE)+GN94*IF(GR$4="Y",[1]Settings!$C$5,[1]Settings!$D$5))</f>
        <v>0</v>
      </c>
      <c r="GP94" s="61">
        <f t="shared" si="123"/>
        <v>0</v>
      </c>
      <c r="GQ94" s="61">
        <f t="shared" ca="1" si="255"/>
        <v>1.0638297872340426E-5</v>
      </c>
      <c r="GR94" s="62">
        <f t="shared" ca="1" si="197"/>
        <v>84</v>
      </c>
      <c r="GS94" s="67" t="str">
        <f>IF(GU94&gt;0,"+","")</f>
        <v/>
      </c>
      <c r="GT94" s="64">
        <f ca="1">VLOOKUP(OFFSET(GT94,0,-2),[1]Settings!$J$8:$K$27,2)</f>
        <v>0</v>
      </c>
      <c r="GU94" s="29"/>
      <c r="GV94" s="30"/>
      <c r="GW94" s="60">
        <f>IF(ISNA(VLOOKUP(GU94,[1]Settings!$B$6:$D$45,IF(GZ$4="Y",2,3),FALSE)+GV94*IF(GZ$4="Y",[1]Settings!$C$5,[1]Settings!$D$5)),0, VLOOKUP(GU94,[1]Settings!$B$6:$D$45,IF(GZ$4="Y",2,3),FALSE)+GV94*IF(GZ$4="Y",[1]Settings!$C$5,[1]Settings!$D$5))</f>
        <v>0</v>
      </c>
      <c r="GX94" s="61">
        <f t="shared" si="132"/>
        <v>0</v>
      </c>
      <c r="GY94" s="61">
        <f t="shared" ca="1" si="256"/>
        <v>1.0638297872340426E-5</v>
      </c>
      <c r="GZ94" s="65">
        <f t="shared" ca="1" si="198"/>
        <v>84</v>
      </c>
      <c r="HA94" s="66"/>
      <c r="HB94" s="64"/>
      <c r="HC94" s="29"/>
      <c r="HD94" s="30"/>
      <c r="HE94" s="60">
        <f>IF(ISNA(VLOOKUP(HC94,[1]Settings!$B$6:$D$45,IF(HH$4="Y",2,3),FALSE)+HD94*IF(HH$4="Y",[1]Settings!$C$5,[1]Settings!$D$5)),0, VLOOKUP(HC94,[1]Settings!$B$6:$D$45,IF(HH$4="Y",2,3),FALSE)+HD94*IF(HH$4="Y",[1]Settings!$C$5,[1]Settings!$D$5))</f>
        <v>0</v>
      </c>
      <c r="HF94" s="61">
        <f t="shared" si="237"/>
        <v>0</v>
      </c>
      <c r="HG94" s="61">
        <f t="shared" ca="1" si="238"/>
        <v>1.0638297872340426E-5</v>
      </c>
      <c r="HH94" s="62">
        <f t="shared" ca="1" si="199"/>
        <v>84</v>
      </c>
      <c r="HI94" s="67"/>
      <c r="HJ94" s="64"/>
      <c r="HK94" s="29"/>
      <c r="HL94" s="30"/>
      <c r="HM94" s="60">
        <f>IF(ISNA(VLOOKUP(HK94,[1]Settings!$B$6:$D$45,IF(HP$4="Y",2,3),FALSE)+HL94*IF(HP$4="Y",[1]Settings!$C$5,[1]Settings!$D$5)),0, VLOOKUP(HK94,[1]Settings!$B$6:$D$45,IF(HP$4="Y",2,3),FALSE)+HL94*IF(HP$4="Y",[1]Settings!$C$5,[1]Settings!$D$5))</f>
        <v>0</v>
      </c>
      <c r="HN94" s="61">
        <f t="shared" si="273"/>
        <v>0</v>
      </c>
      <c r="HO94" s="61">
        <f t="shared" ca="1" si="275"/>
        <v>1.0638297872340426E-5</v>
      </c>
      <c r="HP94" s="62">
        <f t="shared" ca="1" si="200"/>
        <v>84</v>
      </c>
      <c r="HQ94" s="67"/>
      <c r="HR94" s="64"/>
      <c r="HS94" s="29"/>
      <c r="HT94" s="30"/>
      <c r="HU94" s="60">
        <f>IF(ISNA(VLOOKUP(HS94,[1]Settings!$B$6:$D$45,IF(HX$4="Y",2,3),FALSE)+HT94*IF(HX$4="Y",[1]Settings!$C$5,[1]Settings!$D$5)),0, VLOOKUP(HS94,[1]Settings!$B$6:$D$45,IF(HX$4="Y",2,3),FALSE)+HT94*IF(HX$4="Y",[1]Settings!$C$5,[1]Settings!$D$5))</f>
        <v>0</v>
      </c>
      <c r="HV94" s="61">
        <f t="shared" si="239"/>
        <v>0</v>
      </c>
      <c r="HW94" s="61">
        <f t="shared" ca="1" si="276"/>
        <v>1.0638297872340426E-5</v>
      </c>
      <c r="HX94" s="62">
        <f t="shared" ca="1" si="267"/>
        <v>84</v>
      </c>
      <c r="HY94" s="67"/>
      <c r="HZ94" s="64"/>
      <c r="IA94" s="29"/>
      <c r="IB94" s="30"/>
      <c r="IC94" s="60">
        <f>IF(ISNA(VLOOKUP(IA94,[1]Settings!$B$6:$D$45,IF(IF$4="Y",2,3),FALSE)+IB94*IF(IF$4="Y",[1]Settings!$C$5,[1]Settings!$D$5)),0, VLOOKUP(IA94,[1]Settings!$B$6:$D$45,IF(IF$4="Y",2,3),FALSE)+IB94*IF(IF$4="Y",[1]Settings!$C$5,[1]Settings!$D$5))</f>
        <v>0</v>
      </c>
      <c r="ID94" s="61">
        <f t="shared" si="128"/>
        <v>0</v>
      </c>
      <c r="IE94" s="61">
        <f t="shared" ca="1" si="277"/>
        <v>1.0638297872340426E-5</v>
      </c>
      <c r="IF94" s="62">
        <f t="shared" ca="1" si="268"/>
        <v>84</v>
      </c>
      <c r="IG94" s="66"/>
      <c r="IH94" s="64"/>
      <c r="II94" s="29"/>
      <c r="IJ94" s="30"/>
      <c r="IK94" s="60">
        <f>IF(ISNA(VLOOKUP(II94,[1]Settings!$B$6:$D$45,IF(IN$4="Y",2,3),FALSE)+IJ94*IF(IN$4="Y",[1]Settings!$C$5,[1]Settings!$D$5)),0, VLOOKUP(II94,[1]Settings!$B$6:$D$45,IF(IN$4="Y",2,3),FALSE)+IJ94*IF(IN$4="Y",[1]Settings!$C$5,[1]Settings!$D$5))</f>
        <v>0</v>
      </c>
      <c r="IL94" s="61">
        <f t="shared" si="125"/>
        <v>0</v>
      </c>
      <c r="IM94" s="61">
        <f t="shared" ca="1" si="262"/>
        <v>1.0638297872340426E-5</v>
      </c>
      <c r="IN94" s="62">
        <f t="shared" ca="1" si="257"/>
        <v>84</v>
      </c>
      <c r="IO94" s="67"/>
      <c r="IP94" s="64"/>
      <c r="IQ94" s="29"/>
      <c r="IR94" s="30"/>
      <c r="IS94" s="60">
        <f>IF(ISNA(VLOOKUP(IQ94,[1]Settings!$B$6:$D$45,IF(IV$4="Y",2,3),FALSE)+IR94*IF(IV$4="Y",[1]Settings!$C$5,[1]Settings!$D$5)),0, VLOOKUP(IQ94,[1]Settings!$B$6:$D$45,IF(IV$4="Y",2,3),FALSE)+IR94*IF(IV$4="Y",[1]Settings!$C$5,[1]Settings!$D$5))</f>
        <v>0</v>
      </c>
      <c r="IT94" s="61">
        <f t="shared" si="204"/>
        <v>0</v>
      </c>
      <c r="IU94" s="61">
        <f t="shared" ca="1" si="278"/>
        <v>1.0638297872340426E-5</v>
      </c>
      <c r="IV94" s="62">
        <f t="shared" ca="1" si="242"/>
        <v>84</v>
      </c>
      <c r="IW94" s="67"/>
      <c r="IX94" s="64"/>
      <c r="IY94" s="29"/>
      <c r="IZ94" s="30"/>
      <c r="JA94" s="60">
        <f>IF(ISNA(VLOOKUP(IY94,[1]Settings!$B$6:$D$45,IF(JD$4="Y",2,3),FALSE)+IZ94*IF(JD$4="Y",[1]Settings!$C$5,[1]Settings!$D$5)),0, VLOOKUP(IY94,[1]Settings!$B$6:$D$45,IF(JD$4="Y",2,3),FALSE)+IZ94*IF(JD$4="Y",[1]Settings!$C$5,[1]Settings!$D$5))</f>
        <v>0</v>
      </c>
      <c r="JB94" s="61">
        <f t="shared" si="286"/>
        <v>0</v>
      </c>
      <c r="JC94" s="61">
        <f t="shared" ca="1" si="287"/>
        <v>1.0638297872340426E-5</v>
      </c>
      <c r="JD94" s="62">
        <f t="shared" ca="1" si="288"/>
        <v>84</v>
      </c>
      <c r="JE94" s="67"/>
      <c r="JF94" s="64"/>
      <c r="JG94" s="29"/>
      <c r="JH94" s="30"/>
      <c r="JI94" s="60">
        <f>IF(ISNA(VLOOKUP(JG94,[1]Settings!$B$6:$D$45,IF(JL$4="Y",2,3),FALSE)+JH94*IF(JL$4="Y",[1]Settings!$C$5,[1]Settings!$D$5)),0, VLOOKUP(JG94,[1]Settings!$B$6:$D$45,IF(JL$4="Y",2,3),FALSE)+JH94*IF(JL$4="Y",[1]Settings!$C$5,[1]Settings!$D$5))</f>
        <v>0</v>
      </c>
      <c r="JJ94" s="61">
        <f t="shared" si="289"/>
        <v>0</v>
      </c>
      <c r="JK94" s="61">
        <f t="shared" ca="1" si="290"/>
        <v>1.0638297872340426E-5</v>
      </c>
      <c r="JL94" s="62">
        <f t="shared" ca="1" si="291"/>
        <v>84</v>
      </c>
    </row>
    <row r="95" spans="1:272">
      <c r="A95" s="59"/>
      <c r="B95" s="59"/>
      <c r="D95" s="30"/>
      <c r="E95" s="60">
        <f>IF(ISNA(VLOOKUP(C95,[1]Settings!$B$6:$D$45,IF(H$4="Y",2,3),FALSE)+D95*IF(H$4="Y",[1]Settings!$C$5,[1]Settings!$D$5)),0, VLOOKUP(C95,[1]Settings!$B$6:$D$45,IF(H$4="Y",2,3),FALSE)+D95*IF(H$4="Y",[1]Settings!$C$5,[1]Settings!$D$5))</f>
        <v>0</v>
      </c>
      <c r="F95" s="61">
        <f>E95*H$7</f>
        <v>0</v>
      </c>
      <c r="G95" s="61">
        <f>F95+0.001/ROW(F95)</f>
        <v>1.0526315789473684E-5</v>
      </c>
      <c r="H95" s="62">
        <f t="shared" si="173"/>
        <v>85</v>
      </c>
      <c r="I95" s="63" t="str">
        <f>IF(K95&gt;0,"+","")</f>
        <v/>
      </c>
      <c r="J95" s="64">
        <f ca="1">VLOOKUP(OFFSET(J95,0,-2),[1]Settings!$F$8:$G$27,2)</f>
        <v>0</v>
      </c>
      <c r="L95" s="30"/>
      <c r="M95" s="60">
        <f>IF(ISNA(VLOOKUP(K95,[1]Settings!$B$6:$D$45,IF(P$4="Y",2,3),FALSE)+L95*IF(P$4="Y",[1]Settings!$C$5,[1]Settings!$D$5)),0, VLOOKUP(K95,[1]Settings!$B$6:$D$45,IF(P$4="Y",2,3),FALSE)+L95*IF(P$4="Y",[1]Settings!$C$5,[1]Settings!$D$5))</f>
        <v>0</v>
      </c>
      <c r="N95" s="61">
        <f>M95*P$7</f>
        <v>0</v>
      </c>
      <c r="O95" s="61">
        <f ca="1">N95+OFFSET(N95,0,-7)</f>
        <v>1.0526315789473684E-5</v>
      </c>
      <c r="P95" s="62">
        <f t="shared" ca="1" si="174"/>
        <v>85</v>
      </c>
      <c r="Q95" s="63" t="str">
        <f>IF(S95&gt;0,"+","")</f>
        <v/>
      </c>
      <c r="R95" s="64">
        <f ca="1">VLOOKUP(OFFSET(R95,0,-2),[1]Settings!$F$8:$G$27,2)</f>
        <v>0</v>
      </c>
      <c r="T95" s="30"/>
      <c r="U95" s="60">
        <f>IF(ISNA(VLOOKUP(S95,[1]Settings!$B$6:$D$45,IF(X$4="Y",2,3),FALSE)+T95*IF(X$4="Y",[1]Settings!$C$5,[1]Settings!$D$5)),0, VLOOKUP(S95,[1]Settings!$B$6:$D$45,IF(X$4="Y",2,3),FALSE)+T95*IF(X$4="Y",[1]Settings!$C$5,[1]Settings!$D$5))</f>
        <v>0</v>
      </c>
      <c r="V95" s="61">
        <f>U95*X$7</f>
        <v>0</v>
      </c>
      <c r="W95" s="61">
        <f ca="1">V95+OFFSET(V95,0,-7)</f>
        <v>1.0526315789473684E-5</v>
      </c>
      <c r="X95" s="62">
        <f t="shared" ca="1" si="175"/>
        <v>85</v>
      </c>
      <c r="Y95" s="63" t="str">
        <f>IF(AA95&gt;0,"+","")</f>
        <v/>
      </c>
      <c r="Z95" s="64">
        <f ca="1">VLOOKUP(OFFSET(Z95,0,-2),[1]Settings!$F$8:$G$27,2)</f>
        <v>0</v>
      </c>
      <c r="AB95" s="30"/>
      <c r="AC95" s="60">
        <f>IF(ISNA(VLOOKUP(AA95,[1]Settings!$B$6:$D$45,IF(AF$4="Y",2,3),FALSE)+AB95*IF(AF$4="Y",[1]Settings!$C$5,[1]Settings!$D$5)),0, VLOOKUP(AA95,[1]Settings!$B$6:$D$45,IF(AF$4="Y",2,3),FALSE)+AB95*IF(AF$4="Y",[1]Settings!$C$5,[1]Settings!$D$5))</f>
        <v>0</v>
      </c>
      <c r="AD95" s="61">
        <f>AC95*AF$7</f>
        <v>0</v>
      </c>
      <c r="AE95" s="61">
        <f ca="1">AD95+OFFSET(AD95,0,-7)</f>
        <v>1.0526315789473684E-5</v>
      </c>
      <c r="AF95" s="62">
        <f t="shared" ca="1" si="176"/>
        <v>85</v>
      </c>
      <c r="AG95" s="63" t="str">
        <f>IF(AI95&gt;0,"+","")</f>
        <v/>
      </c>
      <c r="AH95" s="64">
        <f ca="1">VLOOKUP(OFFSET(AH95,0,-2),[1]Settings!$F$8:$G$27,2)</f>
        <v>0</v>
      </c>
      <c r="AJ95" s="30"/>
      <c r="AK95" s="60">
        <f>IF(ISNA(VLOOKUP(AI95,[1]Settings!$B$6:$D$45,IF(AN$4="Y",2,3),FALSE)+AJ95*IF(AN$4="Y",[1]Settings!$C$5,[1]Settings!$D$5)),0, VLOOKUP(AI95,[1]Settings!$B$6:$D$45,IF(AN$4="Y",2,3),FALSE)+AJ95*IF(AN$4="Y",[1]Settings!$C$5,[1]Settings!$D$5))</f>
        <v>0</v>
      </c>
      <c r="AL95" s="61">
        <f>AK95*AN$7</f>
        <v>0</v>
      </c>
      <c r="AM95" s="61">
        <f ca="1">AL95+OFFSET(AL95,0,-7)</f>
        <v>1.0526315789473684E-5</v>
      </c>
      <c r="AN95" s="62">
        <f t="shared" ca="1" si="177"/>
        <v>85</v>
      </c>
      <c r="AO95" s="63" t="str">
        <f>IF(AQ95&gt;0,"+","")</f>
        <v/>
      </c>
      <c r="AP95" s="64">
        <f ca="1">VLOOKUP(OFFSET(AP95,0,-2),[1]Settings!$F$8:$G$27,2)</f>
        <v>0</v>
      </c>
      <c r="AR95" s="30"/>
      <c r="AS95" s="60">
        <f>IF(ISNA(VLOOKUP(AQ95,[1]Settings!$B$6:$D$45,IF(AV$4="Y",2,3),FALSE)+AR95*IF(AV$4="Y",[1]Settings!$C$5,[1]Settings!$D$5)),0, VLOOKUP(AQ95,[1]Settings!$B$6:$D$45,IF(AV$4="Y",2,3),FALSE)+AR95*IF(AV$4="Y",[1]Settings!$C$5,[1]Settings!$D$5))</f>
        <v>0</v>
      </c>
      <c r="AT95" s="61">
        <f>AS95*AV$7</f>
        <v>0</v>
      </c>
      <c r="AU95" s="61">
        <f ca="1">AT95+OFFSET(AT95,0,-7)</f>
        <v>1.0526315789473684E-5</v>
      </c>
      <c r="AV95" s="62">
        <f t="shared" ca="1" si="178"/>
        <v>85</v>
      </c>
      <c r="AW95" s="63" t="str">
        <f>IF(AY95&gt;0,"+","")</f>
        <v/>
      </c>
      <c r="AX95" s="64">
        <f ca="1">VLOOKUP(OFFSET(AX95,0,-2),[1]Settings!$F$8:$G$27,2)</f>
        <v>0</v>
      </c>
      <c r="AZ95" s="30"/>
      <c r="BA95" s="60">
        <f>IF(ISNA(VLOOKUP(AY95,[1]Settings!$B$6:$D$45,IF(BD$4="Y",2,3),FALSE)+AZ95*IF(BD$4="Y",[1]Settings!$C$5,[1]Settings!$D$5)),0, VLOOKUP(AY95,[1]Settings!$B$6:$D$45,IF(BD$4="Y",2,3),FALSE)+AZ95*IF(BD$4="Y",[1]Settings!$C$5,[1]Settings!$D$5))</f>
        <v>0</v>
      </c>
      <c r="BB95" s="61">
        <f>BA95*BD$7</f>
        <v>0</v>
      </c>
      <c r="BC95" s="61">
        <f ca="1">BB95+OFFSET(BB95,0,-7)</f>
        <v>1.0526315789473684E-5</v>
      </c>
      <c r="BD95" s="62">
        <f t="shared" ca="1" si="179"/>
        <v>85</v>
      </c>
      <c r="BE95" s="63" t="str">
        <f>IF(BG95&gt;0,"+","")</f>
        <v/>
      </c>
      <c r="BF95" s="64">
        <f ca="1">VLOOKUP(OFFSET(BF95,0,-2),[1]Settings!$F$8:$G$27,2)</f>
        <v>0</v>
      </c>
      <c r="BH95" s="30"/>
      <c r="BI95" s="60">
        <f>IF(ISNA(VLOOKUP(BG95,[1]Settings!$B$6:$D$45,IF(BL$4="Y",2,3),FALSE)+BH95*IF(BL$4="Y",[1]Settings!$C$5,[1]Settings!$D$5)),0, VLOOKUP(BG95,[1]Settings!$B$6:$D$45,IF(BL$4="Y",2,3),FALSE)+BH95*IF(BL$4="Y",[1]Settings!$C$5,[1]Settings!$D$5))</f>
        <v>0</v>
      </c>
      <c r="BJ95" s="61">
        <f>BI95*BL$7</f>
        <v>0</v>
      </c>
      <c r="BK95" s="61">
        <f ca="1">BJ95+OFFSET(BJ95,0,-7)</f>
        <v>1.0526315789473684E-5</v>
      </c>
      <c r="BL95" s="62">
        <f t="shared" ca="1" si="180"/>
        <v>85</v>
      </c>
      <c r="BM95" s="63" t="str">
        <f>IF(BO95&gt;0,"+","")</f>
        <v/>
      </c>
      <c r="BN95" s="64">
        <f ca="1">VLOOKUP(OFFSET(BN95,0,-2),[1]Settings!$F$8:$G$27,2)</f>
        <v>0</v>
      </c>
      <c r="BP95" s="30"/>
      <c r="BQ95" s="60">
        <f>IF(ISNA(VLOOKUP(BO95,[1]Settings!$B$6:$D$45,IF(BT$4="Y",2,3),FALSE)+BP95*IF(BT$4="Y",[1]Settings!$C$5,[1]Settings!$D$5)),0, VLOOKUP(BO95,[1]Settings!$B$6:$D$45,IF(BT$4="Y",2,3),FALSE)+BP95*IF(BT$4="Y",[1]Settings!$C$5,[1]Settings!$D$5))</f>
        <v>0</v>
      </c>
      <c r="BR95" s="61">
        <f>BQ95*BT$7</f>
        <v>0</v>
      </c>
      <c r="BS95" s="61">
        <f ca="1">BR95+OFFSET(BR95,0,-7)</f>
        <v>1.0526315789473684E-5</v>
      </c>
      <c r="BT95" s="62">
        <f t="shared" ca="1" si="181"/>
        <v>85</v>
      </c>
      <c r="BU95" s="63" t="str">
        <f>IF(BW95&gt;0,"+","")</f>
        <v/>
      </c>
      <c r="BV95" s="64">
        <f ca="1">VLOOKUP(OFFSET(BV95,0,-2),[1]Settings!$F$8:$G$27,2)</f>
        <v>0</v>
      </c>
      <c r="BX95" s="30"/>
      <c r="BY95" s="60">
        <f>IF(ISNA(VLOOKUP(BW95,[1]Settings!$B$6:$D$45,IF(CB$4="Y",2,3),FALSE)+BX95*IF(CB$4="Y",[1]Settings!$C$5,[1]Settings!$D$5)),0, VLOOKUP(BW95,[1]Settings!$B$6:$D$45,IF(CB$4="Y",2,3),FALSE)+BX95*IF(CB$4="Y",[1]Settings!$C$5,[1]Settings!$D$5))</f>
        <v>0</v>
      </c>
      <c r="BZ95" s="61">
        <f>BY95*CB$7</f>
        <v>0</v>
      </c>
      <c r="CA95" s="61">
        <f ca="1">BZ95+OFFSET(BZ95,0,-7)</f>
        <v>1.0526315789473684E-5</v>
      </c>
      <c r="CB95" s="62">
        <f t="shared" ca="1" si="182"/>
        <v>85</v>
      </c>
      <c r="CC95" s="63" t="str">
        <f>IF(CE95&gt;0,"+","")</f>
        <v/>
      </c>
      <c r="CD95" s="64">
        <f ca="1">VLOOKUP(OFFSET(CD95,0,-2),[1]Settings!$F$8:$G$27,2)</f>
        <v>0</v>
      </c>
      <c r="CF95" s="30"/>
      <c r="CG95" s="60">
        <f>IF(ISNA(VLOOKUP(CE95,[1]Settings!$B$6:$D$45,IF(CJ$4="Y",2,3),FALSE)+CF95*IF(CJ$4="Y",[1]Settings!$C$5,[1]Settings!$D$5)),0, VLOOKUP(CE95,[1]Settings!$B$6:$D$45,IF(CJ$4="Y",2,3),FALSE)+CF95*IF(CJ$4="Y",[1]Settings!$C$5,[1]Settings!$D$5))</f>
        <v>0</v>
      </c>
      <c r="CH95" s="61">
        <f>CG95*CJ$7</f>
        <v>0</v>
      </c>
      <c r="CI95" s="61">
        <f ca="1">CH95+OFFSET(CH95,0,-7)</f>
        <v>1.0526315789473684E-5</v>
      </c>
      <c r="CJ95" s="65">
        <f t="shared" ca="1" si="183"/>
        <v>85</v>
      </c>
      <c r="CK95" s="66" t="str">
        <f>IF(CM95&gt;0,"+","")</f>
        <v/>
      </c>
      <c r="CL95" s="64">
        <f ca="1">VLOOKUP(OFFSET(CL95,0,-2),[1]Settings!$J$8:$K$27,2)</f>
        <v>0</v>
      </c>
      <c r="CN95" s="30"/>
      <c r="CO95" s="60">
        <f>IF(ISNA(VLOOKUP(CM95,[1]Settings!$B$6:$D$45,IF(CR$4="Y",2,3),FALSE)+CN95*IF(CR$4="Y",[1]Settings!$C$5,[1]Settings!$D$5)),0, VLOOKUP(CM95,[1]Settings!$B$6:$D$45,IF(CR$4="Y",2,3),FALSE)+CN95*IF(CR$4="Y",[1]Settings!$C$5,[1]Settings!$D$5))</f>
        <v>0</v>
      </c>
      <c r="CP95" s="61">
        <f ca="1">CO95*CR$7</f>
        <v>0</v>
      </c>
      <c r="CQ95" s="61">
        <f ca="1">CP95+OFFSET(CP95,0,-7)-AD95-AL95</f>
        <v>1.0526315789473684E-5</v>
      </c>
      <c r="CR95" s="65">
        <f t="shared" ca="1" si="184"/>
        <v>85</v>
      </c>
      <c r="CS95" s="63" t="str">
        <f>IF(CU95&gt;0,"+","")</f>
        <v/>
      </c>
      <c r="CT95" s="64">
        <f ca="1">VLOOKUP(OFFSET(CT95,0,-2),[1]Settings!$J$8:$K$27,2)</f>
        <v>0</v>
      </c>
      <c r="CU95" s="29"/>
      <c r="CV95" s="30"/>
      <c r="CW95" s="60">
        <f>IF(ISNA(VLOOKUP(CU95,[1]Settings!$B$6:$D$45,IF(CZ$4="Y",2,3),FALSE)+CV95*IF(CZ$4="Y",[1]Settings!$C$5,[1]Settings!$D$5)),0, VLOOKUP(CU95,[1]Settings!$B$6:$D$45,IF(CZ$4="Y",2,3),FALSE)+CV95*IF(CZ$4="Y",[1]Settings!$C$5,[1]Settings!$D$5))</f>
        <v>0</v>
      </c>
      <c r="CX95" s="61">
        <f ca="1">CW95*CZ$7</f>
        <v>0</v>
      </c>
      <c r="CY95" s="61">
        <f ca="1">CX95+OFFSET(CX95,0,-7)-F95</f>
        <v>1.0526315789473684E-5</v>
      </c>
      <c r="CZ95" s="62">
        <f t="shared" ca="1" si="185"/>
        <v>85</v>
      </c>
      <c r="DA95" s="63" t="str">
        <f>IF(DC95&gt;0,"+","")</f>
        <v/>
      </c>
      <c r="DB95" s="64">
        <f ca="1">VLOOKUP(OFFSET(DB95,0,-2),[1]Settings!$J$8:$K$27,2)</f>
        <v>0</v>
      </c>
      <c r="DC95" s="29"/>
      <c r="DD95" s="30"/>
      <c r="DE95" s="60">
        <f>IF(ISNA(VLOOKUP(DC95,[1]Settings!$B$6:$D$45,IF(DH$4="Y",2,3),FALSE)+DD95*IF(DH$4="Y",[1]Settings!$C$5,[1]Settings!$D$5)),0, VLOOKUP(DC95,[1]Settings!$B$6:$D$45,IF(DH$4="Y",2,3),FALSE)+DD95*IF(DH$4="Y",[1]Settings!$C$5,[1]Settings!$D$5))</f>
        <v>0</v>
      </c>
      <c r="DF95" s="61">
        <f ca="1">DE95*DH$7</f>
        <v>0</v>
      </c>
      <c r="DG95" s="61">
        <f ca="1">DF95+OFFSET(DF95,0,-7)-BZ95</f>
        <v>1.0526315789473684E-5</v>
      </c>
      <c r="DH95" s="62">
        <f t="shared" ca="1" si="186"/>
        <v>85</v>
      </c>
      <c r="DI95" s="63" t="str">
        <f>IF(DK95&gt;0,"+","")</f>
        <v/>
      </c>
      <c r="DJ95" s="64">
        <f ca="1">VLOOKUP(OFFSET(DJ95,0,-2),[1]Settings!$J$8:$K$27,2)</f>
        <v>0</v>
      </c>
      <c r="DK95" s="29"/>
      <c r="DL95" s="30"/>
      <c r="DM95" s="60">
        <f>IF(ISNA(VLOOKUP(DK95,[1]Settings!$B$6:$D$45,IF(DP$4="Y",2,3),FALSE)+DL95*IF(DP$4="Y",[1]Settings!$C$5,[1]Settings!$D$5)),0, VLOOKUP(DK95,[1]Settings!$B$6:$D$45,IF(DP$4="Y",2,3),FALSE)+DL95*IF(DP$4="Y",[1]Settings!$C$5,[1]Settings!$D$5))</f>
        <v>0</v>
      </c>
      <c r="DN95" s="61">
        <f ca="1">DM95*DP$7</f>
        <v>0</v>
      </c>
      <c r="DO95" s="61">
        <f ca="1">DN95+OFFSET(DN95,0,-7)-BJ95-BR95</f>
        <v>1.0526315789473684E-5</v>
      </c>
      <c r="DP95" s="62">
        <f t="shared" ca="1" si="187"/>
        <v>85</v>
      </c>
      <c r="DQ95" s="63" t="str">
        <f>IF(DS95&gt;0,"+","")</f>
        <v/>
      </c>
      <c r="DR95" s="64">
        <f ca="1">VLOOKUP(OFFSET(DR95,0,-2),[1]Settings!$J$8:$K$27,2)</f>
        <v>0</v>
      </c>
      <c r="DS95" s="29"/>
      <c r="DT95" s="30"/>
      <c r="DU95" s="60">
        <f>IF(ISNA(VLOOKUP(DS95,[1]Settings!$B$6:$D$45,IF(DX$4="Y",2,3),FALSE)+DT95*IF(DX$4="Y",[1]Settings!$C$5,[1]Settings!$D$5)),0, VLOOKUP(DS95,[1]Settings!$B$6:$D$45,IF(DX$4="Y",2,3),FALSE)+DT95*IF(DX$4="Y",[1]Settings!$C$5,[1]Settings!$D$5))</f>
        <v>0</v>
      </c>
      <c r="DV95" s="61">
        <f ca="1">DU95*DX$7</f>
        <v>0</v>
      </c>
      <c r="DW95" s="61">
        <f ca="1">DV95+OFFSET(DV95,0,-7)</f>
        <v>1.0526315789473684E-5</v>
      </c>
      <c r="DX95" s="62">
        <f t="shared" ca="1" si="188"/>
        <v>85</v>
      </c>
      <c r="DY95" s="63" t="str">
        <f>IF(EA95&gt;0,"+","")</f>
        <v/>
      </c>
      <c r="DZ95" s="64">
        <f ca="1">VLOOKUP(OFFSET(DZ95,0,-2),[1]Settings!$J$8:$K$27,2)</f>
        <v>0</v>
      </c>
      <c r="EA95" s="29"/>
      <c r="EB95" s="30"/>
      <c r="EC95" s="60">
        <f>IF(ISNA(VLOOKUP(EA95,[1]Settings!$B$6:$D$45,IF(EF$4="Y",2,3),FALSE)+EB95*IF(EF$4="Y",[1]Settings!$C$5,[1]Settings!$D$5)),0, VLOOKUP(EA95,[1]Settings!$B$6:$D$45,IF(EF$4="Y",2,3),FALSE)+EB95*IF(EF$4="Y",[1]Settings!$C$5,[1]Settings!$D$5))</f>
        <v>0</v>
      </c>
      <c r="ED95" s="61">
        <f ca="1">EC95*EF$7</f>
        <v>0</v>
      </c>
      <c r="EE95" s="61">
        <f ca="1">ED95+OFFSET(ED95,0,-7)-N95-V95-CH95-AT95-BB95</f>
        <v>1.0526315789473684E-5</v>
      </c>
      <c r="EF95" s="65">
        <f t="shared" ca="1" si="189"/>
        <v>85</v>
      </c>
      <c r="EG95" s="66" t="str">
        <f>IF(EI95&gt;0,"+","")</f>
        <v/>
      </c>
      <c r="EH95" s="64">
        <f ca="1">VLOOKUP(OFFSET(EH95,0,-2),[1]Settings!$J$8:$K$27,2)</f>
        <v>0</v>
      </c>
      <c r="EI95" s="29"/>
      <c r="EJ95" s="30"/>
      <c r="EK95" s="60">
        <f>IF(ISNA(VLOOKUP(EI95,[1]Settings!$B$6:$D$45,IF(EN$4="Y",2,3),FALSE)+EJ95*IF(EN$4="Y",[1]Settings!$C$5,[1]Settings!$D$5)),0, VLOOKUP(EI95,[1]Settings!$B$6:$D$45,IF(EN$4="Y",2,3),FALSE)+EJ95*IF(EN$4="Y",[1]Settings!$C$5,[1]Settings!$D$5))</f>
        <v>0</v>
      </c>
      <c r="EL95" s="61">
        <f ca="1">EK95*EN$7</f>
        <v>0</v>
      </c>
      <c r="EM95" s="61">
        <f ca="1">EL95+OFFSET(EL95,0,-7)-CP95-CX95</f>
        <v>1.0526315789473684E-5</v>
      </c>
      <c r="EN95" s="65">
        <f t="shared" ca="1" si="190"/>
        <v>85</v>
      </c>
      <c r="EO95" s="63" t="str">
        <f>IF(EQ95&gt;0,"+","")</f>
        <v/>
      </c>
      <c r="EP95" s="64">
        <f ca="1">VLOOKUP(OFFSET(EP95,0,-2),[1]Settings!$J$8:$K$27,2)</f>
        <v>0</v>
      </c>
      <c r="EQ95" s="29"/>
      <c r="ER95" s="30"/>
      <c r="ES95" s="60">
        <f>IF(ISNA(VLOOKUP(EQ95,[1]Settings!$B$6:$D$45,IF(EV$4="Y",2,3),FALSE)+ER95*IF(EV$4="Y",[1]Settings!$C$5,[1]Settings!$D$5)),0, VLOOKUP(EQ95,[1]Settings!$B$6:$D$45,IF(EV$4="Y",2,3),FALSE)+ER95*IF(EV$4="Y",[1]Settings!$C$5,[1]Settings!$D$5))</f>
        <v>0</v>
      </c>
      <c r="ET95" s="61">
        <f ca="1">ES95*EV$7</f>
        <v>0</v>
      </c>
      <c r="EU95" s="61">
        <f ca="1">ET95+OFFSET(ET95,0,-7)-DF95</f>
        <v>1.0526315789473684E-5</v>
      </c>
      <c r="EV95" s="62">
        <f t="shared" ca="1" si="191"/>
        <v>85</v>
      </c>
      <c r="EW95" s="63" t="str">
        <f>IF(EY95&gt;0,"+","")</f>
        <v/>
      </c>
      <c r="EX95" s="64">
        <f ca="1">VLOOKUP(OFFSET(EX95,0,-2),[1]Settings!$J$8:$K$27,2)</f>
        <v>0</v>
      </c>
      <c r="EY95" s="29"/>
      <c r="EZ95" s="30"/>
      <c r="FA95" s="60">
        <f>IF(ISNA(VLOOKUP(EY95,[1]Settings!$B$6:$D$45,IF(FD$4="Y",2,3),FALSE)+EZ95*IF(FD$4="Y",[1]Settings!$C$5,[1]Settings!$D$5)),0, VLOOKUP(EY95,[1]Settings!$B$6:$D$45,IF(FD$4="Y",2,3),FALSE)+EZ95*IF(FD$4="Y",[1]Settings!$C$5,[1]Settings!$D$5))</f>
        <v>0</v>
      </c>
      <c r="FB95" s="61">
        <f ca="1">FA95*FD$7</f>
        <v>0</v>
      </c>
      <c r="FC95" s="61">
        <f ca="1">FB95+OFFSET(FB95,0,-7)-DN95</f>
        <v>1.0526315789473684E-5</v>
      </c>
      <c r="FD95" s="62">
        <f t="shared" ca="1" si="192"/>
        <v>85</v>
      </c>
      <c r="FE95" s="63" t="str">
        <f>IF(FG95&gt;0,"+","")</f>
        <v/>
      </c>
      <c r="FF95" s="64">
        <f ca="1">VLOOKUP(OFFSET(FF95,0,-2),[1]Settings!$J$8:$K$27,2)</f>
        <v>0</v>
      </c>
      <c r="FG95" s="29"/>
      <c r="FH95" s="30"/>
      <c r="FI95" s="60">
        <f>IF(ISNA(VLOOKUP(FG95,[1]Settings!$B$6:$D$45,IF(FL$4="Y",2,3),FALSE)+FH95*IF(FL$4="Y",[1]Settings!$C$5,[1]Settings!$D$5)),0, VLOOKUP(FG95,[1]Settings!$B$6:$D$45,IF(FL$4="Y",2,3),FALSE)+FH95*IF(FL$4="Y",[1]Settings!$C$5,[1]Settings!$D$5))</f>
        <v>0</v>
      </c>
      <c r="FJ95" s="61">
        <f ca="1">FI95*FL$7</f>
        <v>0</v>
      </c>
      <c r="FK95" s="61">
        <f ca="1">FJ95+OFFSET(FJ95,0,-7)-DV95-ED95</f>
        <v>1.0526315789473684E-5</v>
      </c>
      <c r="FL95" s="62">
        <f t="shared" ca="1" si="193"/>
        <v>85</v>
      </c>
      <c r="FM95" s="66" t="str">
        <f>IF(FO95&gt;0,"+","")</f>
        <v/>
      </c>
      <c r="FN95" s="64">
        <f ca="1">VLOOKUP(OFFSET(FN95,0,-2),[1]Settings!$J$8:$K$27,2)</f>
        <v>0</v>
      </c>
      <c r="FO95" s="29"/>
      <c r="FP95" s="30"/>
      <c r="FQ95" s="60">
        <f>IF(ISNA(VLOOKUP(FO95,[1]Settings!$B$6:$D$45,IF(FT$4="Y",2,3),FALSE)+FP95*IF(FT$4="Y",[1]Settings!$C$5,[1]Settings!$D$5)),0, VLOOKUP(FO95,[1]Settings!$B$6:$D$45,IF(FT$4="Y",2,3),FALSE)+FP95*IF(FT$4="Y",[1]Settings!$C$5,[1]Settings!$D$5))</f>
        <v>0</v>
      </c>
      <c r="FR95" s="61">
        <f ca="1">FQ95*FT$7</f>
        <v>0</v>
      </c>
      <c r="FS95" s="61">
        <f ca="1">FR95+OFFSET(FR95,0,-7)-ET95</f>
        <v>1.0526315789473684E-5</v>
      </c>
      <c r="FT95" s="62">
        <f t="shared" ca="1" si="194"/>
        <v>85</v>
      </c>
      <c r="FU95" s="67" t="str">
        <f>IF(FW95&gt;0,"+","")</f>
        <v/>
      </c>
      <c r="FV95" s="64">
        <f ca="1">VLOOKUP(OFFSET(FV95,0,-2),[1]Settings!$J$8:$K$27,2)</f>
        <v>0</v>
      </c>
      <c r="FW95" s="29"/>
      <c r="FX95" s="30"/>
      <c r="FY95" s="60">
        <f>IF(ISNA(VLOOKUP(FW95,[1]Settings!$B$6:$D$45,IF(GB$4="Y",2,3),FALSE)+FX95*IF(GB$4="Y",[1]Settings!$C$5,[1]Settings!$D$5)),0, VLOOKUP(FW95,[1]Settings!$B$6:$D$45,IF(GB$4="Y",2,3),FALSE)+FX95*IF(GB$4="Y",[1]Settings!$C$5,[1]Settings!$D$5))</f>
        <v>0</v>
      </c>
      <c r="FZ95" s="61">
        <f>FY95*GB$7</f>
        <v>0</v>
      </c>
      <c r="GA95" s="61">
        <f ca="1">FZ95+OFFSET(FZ95,0,-7)-EL95</f>
        <v>1.0526315789473684E-5</v>
      </c>
      <c r="GB95" s="62">
        <f t="shared" ca="1" si="195"/>
        <v>85</v>
      </c>
      <c r="GC95" s="67" t="str">
        <f>IF(GE95&gt;0,"+","")</f>
        <v/>
      </c>
      <c r="GD95" s="64">
        <f ca="1">VLOOKUP(OFFSET(GD95,0,-2),[1]Settings!$J$8:$K$27,2)</f>
        <v>0</v>
      </c>
      <c r="GE95" s="29"/>
      <c r="GF95" s="30"/>
      <c r="GG95" s="60">
        <f>IF(ISNA(VLOOKUP(GE95,[1]Settings!$B$6:$D$45,IF(GJ$4="Y",2,3),FALSE)+GF95*IF(GJ$4="Y",[1]Settings!$C$5,[1]Settings!$D$5)),0, VLOOKUP(GE95,[1]Settings!$B$6:$D$45,IF(GJ$4="Y",2,3),FALSE)+GF95*IF(GJ$4="Y",[1]Settings!$C$5,[1]Settings!$D$5))</f>
        <v>0</v>
      </c>
      <c r="GH95" s="61">
        <f>GG95*GJ$7</f>
        <v>0</v>
      </c>
      <c r="GI95" s="61">
        <f ca="1">GH95+OFFSET(GH95,0,-7)</f>
        <v>1.0526315789473684E-5</v>
      </c>
      <c r="GJ95" s="62">
        <f t="shared" ca="1" si="196"/>
        <v>85</v>
      </c>
      <c r="GK95" s="67" t="str">
        <f>IF(GM95&gt;0,"+","")</f>
        <v/>
      </c>
      <c r="GL95" s="64">
        <f ca="1">VLOOKUP(OFFSET(GL95,0,-2),[1]Settings!$J$8:$K$27,2)</f>
        <v>0</v>
      </c>
      <c r="GM95" s="29"/>
      <c r="GN95" s="30"/>
      <c r="GO95" s="60">
        <f>IF(ISNA(VLOOKUP(GM95,[1]Settings!$B$6:$D$45,IF(GR$4="Y",2,3),FALSE)+GN95*IF(GR$4="Y",[1]Settings!$C$5,[1]Settings!$D$5)),0, VLOOKUP(GM95,[1]Settings!$B$6:$D$45,IF(GR$4="Y",2,3),FALSE)+GN95*IF(GR$4="Y",[1]Settings!$C$5,[1]Settings!$D$5))</f>
        <v>0</v>
      </c>
      <c r="GP95" s="61">
        <f>GO95*GR$7</f>
        <v>0</v>
      </c>
      <c r="GQ95" s="61">
        <f ca="1">GP95+OFFSET(GP95,0,-7)-FB95</f>
        <v>1.0526315789473684E-5</v>
      </c>
      <c r="GR95" s="62">
        <f t="shared" ca="1" si="197"/>
        <v>85</v>
      </c>
      <c r="GS95" s="67" t="str">
        <f>IF(GU95&gt;0,"+","")</f>
        <v/>
      </c>
      <c r="GT95" s="64">
        <f ca="1">VLOOKUP(OFFSET(GT95,0,-2),[1]Settings!$J$8:$K$27,2)</f>
        <v>0</v>
      </c>
      <c r="GU95" s="29"/>
      <c r="GV95" s="30"/>
      <c r="GW95" s="60">
        <f>IF(ISNA(VLOOKUP(GU95,[1]Settings!$B$6:$D$45,IF(GZ$4="Y",2,3),FALSE)+GV95*IF(GZ$4="Y",[1]Settings!$C$5,[1]Settings!$D$5)),0, VLOOKUP(GU95,[1]Settings!$B$6:$D$45,IF(GZ$4="Y",2,3),FALSE)+GV95*IF(GZ$4="Y",[1]Settings!$C$5,[1]Settings!$D$5))</f>
        <v>0</v>
      </c>
      <c r="GX95" s="61">
        <f>GW95*GZ$7</f>
        <v>0</v>
      </c>
      <c r="GY95" s="61">
        <f ca="1">GX95+OFFSET(GX95,0,-7)-FJ95</f>
        <v>1.0526315789473684E-5</v>
      </c>
      <c r="GZ95" s="65">
        <f t="shared" ca="1" si="198"/>
        <v>85</v>
      </c>
      <c r="HA95" s="66"/>
      <c r="HB95" s="64"/>
      <c r="HC95" s="29"/>
      <c r="HD95" s="30"/>
      <c r="HE95" s="60">
        <f>IF(ISNA(VLOOKUP(HC95,[1]Settings!$B$6:$D$45,IF(HH$4="Y",2,3),FALSE)+HD95*IF(HH$4="Y",[1]Settings!$C$5,[1]Settings!$D$5)),0, VLOOKUP(HC95,[1]Settings!$B$6:$D$45,IF(HH$4="Y",2,3),FALSE)+HD95*IF(HH$4="Y",[1]Settings!$C$5,[1]Settings!$D$5))</f>
        <v>0</v>
      </c>
      <c r="HF95" s="61">
        <f>HE95*HH$7</f>
        <v>0</v>
      </c>
      <c r="HG95" s="61">
        <f ca="1">HF95+OFFSET(HF95,0,-7)-FR95-FZ95</f>
        <v>1.0526315789473684E-5</v>
      </c>
      <c r="HH95" s="62">
        <f t="shared" ca="1" si="199"/>
        <v>85</v>
      </c>
      <c r="HI95" s="67"/>
      <c r="HJ95" s="64"/>
      <c r="HK95" s="29"/>
      <c r="HL95" s="30"/>
      <c r="HM95" s="60">
        <f>IF(ISNA(VLOOKUP(HK95,[1]Settings!$B$6:$D$45,IF(HP$4="Y",2,3),FALSE)+HL95*IF(HP$4="Y",[1]Settings!$C$5,[1]Settings!$D$5)),0, VLOOKUP(HK95,[1]Settings!$B$6:$D$45,IF(HP$4="Y",2,3),FALSE)+HL95*IF(HP$4="Y",[1]Settings!$C$5,[1]Settings!$D$5))</f>
        <v>0</v>
      </c>
      <c r="HN95" s="61">
        <f>HM95*HP$7</f>
        <v>0</v>
      </c>
      <c r="HO95" s="61">
        <f t="shared" ca="1" si="275"/>
        <v>1.0526315789473684E-5</v>
      </c>
      <c r="HP95" s="62">
        <f t="shared" ca="1" si="200"/>
        <v>85</v>
      </c>
      <c r="HQ95" s="67"/>
      <c r="HR95" s="64"/>
      <c r="HS95" s="29"/>
      <c r="HT95" s="30"/>
      <c r="HU95" s="60">
        <f>IF(ISNA(VLOOKUP(HS95,[1]Settings!$B$6:$D$45,IF(HX$4="Y",2,3),FALSE)+HT95*IF(HX$4="Y",[1]Settings!$C$5,[1]Settings!$D$5)),0, VLOOKUP(HS95,[1]Settings!$B$6:$D$45,IF(HX$4="Y",2,3),FALSE)+HT95*IF(HX$4="Y",[1]Settings!$C$5,[1]Settings!$D$5))</f>
        <v>0</v>
      </c>
      <c r="HV95" s="61">
        <f>HU95*HX$7</f>
        <v>0</v>
      </c>
      <c r="HW95" s="61">
        <f t="shared" ca="1" si="276"/>
        <v>1.0526315789473684E-5</v>
      </c>
      <c r="HX95" s="62">
        <f t="shared" ca="1" si="267"/>
        <v>85</v>
      </c>
      <c r="HY95" s="67"/>
      <c r="HZ95" s="64"/>
      <c r="IA95" s="29"/>
      <c r="IB95" s="30"/>
      <c r="IC95" s="60">
        <f>IF(ISNA(VLOOKUP(IA95,[1]Settings!$B$6:$D$45,IF(IF$4="Y",2,3),FALSE)+IB95*IF(IF$4="Y",[1]Settings!$C$5,[1]Settings!$D$5)),0, VLOOKUP(IA95,[1]Settings!$B$6:$D$45,IF(IF$4="Y",2,3),FALSE)+IB95*IF(IF$4="Y",[1]Settings!$C$5,[1]Settings!$D$5))</f>
        <v>0</v>
      </c>
      <c r="ID95" s="61">
        <f>IC95*IF$7</f>
        <v>0</v>
      </c>
      <c r="IE95" s="61">
        <f t="shared" ca="1" si="277"/>
        <v>1.0526315789473684E-5</v>
      </c>
      <c r="IF95" s="62">
        <f t="shared" ca="1" si="268"/>
        <v>85</v>
      </c>
      <c r="IG95" s="66"/>
      <c r="IH95" s="64"/>
      <c r="II95" s="29"/>
      <c r="IJ95" s="30"/>
      <c r="IK95" s="60">
        <f>IF(ISNA(VLOOKUP(II95,[1]Settings!$B$6:$D$45,IF(IN$4="Y",2,3),FALSE)+IJ95*IF(IN$4="Y",[1]Settings!$C$5,[1]Settings!$D$5)),0, VLOOKUP(II95,[1]Settings!$B$6:$D$45,IF(IN$4="Y",2,3),FALSE)+IJ95*IF(IN$4="Y",[1]Settings!$C$5,[1]Settings!$D$5))</f>
        <v>0</v>
      </c>
      <c r="IL95" s="61">
        <f>IK95*IN$7</f>
        <v>0</v>
      </c>
      <c r="IM95" s="61">
        <f t="shared" ca="1" si="262"/>
        <v>1.0526315789473684E-5</v>
      </c>
      <c r="IN95" s="62">
        <f t="shared" ca="1" si="257"/>
        <v>85</v>
      </c>
      <c r="IO95" s="67"/>
      <c r="IP95" s="64"/>
      <c r="IQ95" s="29"/>
      <c r="IR95" s="30"/>
      <c r="IS95" s="60">
        <f>IF(ISNA(VLOOKUP(IQ95,[1]Settings!$B$6:$D$45,IF(IV$4="Y",2,3),FALSE)+IR95*IF(IV$4="Y",[1]Settings!$C$5,[1]Settings!$D$5)),0, VLOOKUP(IQ95,[1]Settings!$B$6:$D$45,IF(IV$4="Y",2,3),FALSE)+IR95*IF(IV$4="Y",[1]Settings!$C$5,[1]Settings!$D$5))</f>
        <v>0</v>
      </c>
      <c r="IT95" s="61">
        <f t="shared" si="204"/>
        <v>0</v>
      </c>
      <c r="IU95" s="61">
        <f t="shared" ca="1" si="278"/>
        <v>1.0526315789473684E-5</v>
      </c>
      <c r="IV95" s="62">
        <f t="shared" ca="1" si="242"/>
        <v>85</v>
      </c>
      <c r="IW95" s="67"/>
      <c r="IX95" s="64"/>
      <c r="IY95" s="29"/>
      <c r="IZ95" s="30"/>
      <c r="JA95" s="60">
        <f>IF(ISNA(VLOOKUP(IY95,[1]Settings!$B$6:$D$45,IF(JD$4="Y",2,3),FALSE)+IZ95*IF(JD$4="Y",[1]Settings!$C$5,[1]Settings!$D$5)),0, VLOOKUP(IY95,[1]Settings!$B$6:$D$45,IF(JD$4="Y",2,3),FALSE)+IZ95*IF(JD$4="Y",[1]Settings!$C$5,[1]Settings!$D$5))</f>
        <v>0</v>
      </c>
      <c r="JB95" s="61">
        <f>JA95*JD$7</f>
        <v>0</v>
      </c>
      <c r="JC95" s="61">
        <f t="shared" ca="1" si="287"/>
        <v>1.0526315789473684E-5</v>
      </c>
      <c r="JD95" s="62">
        <f t="shared" ca="1" si="288"/>
        <v>85</v>
      </c>
      <c r="JE95" s="67"/>
      <c r="JF95" s="64"/>
      <c r="JG95" s="29"/>
      <c r="JH95" s="30"/>
      <c r="JI95" s="60">
        <f>IF(ISNA(VLOOKUP(JG95,[1]Settings!$B$6:$D$45,IF(JL$4="Y",2,3),FALSE)+JH95*IF(JL$4="Y",[1]Settings!$C$5,[1]Settings!$D$5)),0, VLOOKUP(JG95,[1]Settings!$B$6:$D$45,IF(JL$4="Y",2,3),FALSE)+JH95*IF(JL$4="Y",[1]Settings!$C$5,[1]Settings!$D$5))</f>
        <v>0</v>
      </c>
      <c r="JJ95" s="61">
        <f>JI95*JL$7</f>
        <v>0</v>
      </c>
      <c r="JK95" s="61">
        <f t="shared" ca="1" si="290"/>
        <v>1.0526315789473684E-5</v>
      </c>
      <c r="JL95" s="62">
        <f t="shared" ca="1" si="291"/>
        <v>85</v>
      </c>
    </row>
    <row r="96" spans="1:272">
      <c r="A96" s="59"/>
      <c r="B96" s="59"/>
      <c r="D96" s="30"/>
      <c r="E96" s="60"/>
      <c r="F96" s="61"/>
      <c r="G96" s="61"/>
      <c r="H96" s="62"/>
      <c r="I96" s="63"/>
      <c r="J96" s="64"/>
      <c r="L96" s="30"/>
      <c r="M96" s="60"/>
      <c r="N96" s="61"/>
      <c r="O96" s="61"/>
      <c r="P96" s="62"/>
      <c r="Q96" s="63"/>
      <c r="R96" s="64"/>
      <c r="T96" s="30"/>
      <c r="U96" s="60"/>
      <c r="V96" s="61"/>
      <c r="W96" s="61"/>
      <c r="X96" s="62"/>
      <c r="Y96" s="63"/>
      <c r="Z96" s="64"/>
      <c r="AB96" s="30"/>
      <c r="AC96" s="60"/>
      <c r="AD96" s="61"/>
      <c r="AE96" s="61"/>
      <c r="AF96" s="62"/>
      <c r="AG96" s="63"/>
      <c r="AH96" s="64"/>
      <c r="AJ96" s="30"/>
      <c r="AK96" s="60"/>
      <c r="AL96" s="61"/>
      <c r="AM96" s="61"/>
      <c r="AN96" s="62"/>
      <c r="AO96" s="63"/>
      <c r="AP96" s="64"/>
      <c r="AR96" s="30"/>
      <c r="AS96" s="60"/>
      <c r="AT96" s="61"/>
      <c r="AU96" s="61"/>
      <c r="AV96" s="62"/>
      <c r="AW96" s="63"/>
      <c r="AX96" s="64"/>
      <c r="AZ96" s="30"/>
      <c r="BA96" s="60"/>
      <c r="BB96" s="61"/>
      <c r="BC96" s="61"/>
      <c r="BD96" s="62"/>
      <c r="BE96" s="63"/>
      <c r="BF96" s="64"/>
      <c r="BH96" s="30"/>
      <c r="BI96" s="60"/>
      <c r="BJ96" s="61"/>
      <c r="BK96" s="61"/>
      <c r="BL96" s="62"/>
      <c r="BM96" s="63"/>
      <c r="BN96" s="64"/>
      <c r="BP96" s="30"/>
      <c r="BQ96" s="60"/>
      <c r="BR96" s="61"/>
      <c r="BS96" s="61"/>
      <c r="BT96" s="62"/>
      <c r="BU96" s="63"/>
      <c r="BV96" s="64"/>
      <c r="BX96" s="30"/>
      <c r="BY96" s="60"/>
      <c r="BZ96" s="61"/>
      <c r="CA96" s="61"/>
      <c r="CB96" s="62"/>
      <c r="CC96" s="63"/>
      <c r="CD96" s="64"/>
      <c r="CF96" s="30"/>
      <c r="CG96" s="60"/>
      <c r="CH96" s="61"/>
      <c r="CI96" s="61"/>
      <c r="CJ96" s="65"/>
      <c r="CK96" s="66"/>
      <c r="CL96" s="64"/>
      <c r="CN96" s="30"/>
      <c r="CO96" s="60"/>
      <c r="CP96" s="61"/>
      <c r="CQ96" s="61"/>
      <c r="CR96" s="65"/>
      <c r="CS96" s="63"/>
      <c r="CT96" s="64"/>
      <c r="CU96" s="29"/>
      <c r="CV96" s="30"/>
      <c r="CW96" s="60"/>
      <c r="CX96" s="61"/>
      <c r="CY96" s="61"/>
      <c r="CZ96" s="62"/>
      <c r="DA96" s="63"/>
      <c r="DB96" s="64"/>
      <c r="DC96" s="29"/>
      <c r="DD96" s="30"/>
      <c r="DE96" s="60"/>
      <c r="DF96" s="61"/>
      <c r="DG96" s="61"/>
      <c r="DH96" s="62"/>
      <c r="DI96" s="63"/>
      <c r="DJ96" s="64"/>
      <c r="DK96" s="29"/>
      <c r="DL96" s="30"/>
      <c r="DM96" s="60"/>
      <c r="DN96" s="61"/>
      <c r="DO96" s="61"/>
      <c r="DP96" s="62"/>
      <c r="DQ96" s="63"/>
      <c r="DR96" s="64"/>
      <c r="DS96" s="29"/>
      <c r="DT96" s="30"/>
      <c r="DU96" s="60"/>
      <c r="DV96" s="61"/>
      <c r="DW96" s="61"/>
      <c r="DX96" s="62"/>
      <c r="DY96" s="63"/>
      <c r="DZ96" s="64"/>
      <c r="EA96" s="29"/>
      <c r="EB96" s="30"/>
      <c r="EC96" s="60"/>
      <c r="ED96" s="61"/>
      <c r="EE96" s="61"/>
      <c r="EF96" s="65"/>
      <c r="EG96" s="66"/>
      <c r="EH96" s="64"/>
      <c r="EI96" s="29"/>
      <c r="EJ96" s="30"/>
      <c r="EK96" s="60"/>
      <c r="EL96" s="61"/>
      <c r="EM96" s="61"/>
      <c r="EN96" s="65"/>
      <c r="EO96" s="63"/>
      <c r="EP96" s="64"/>
      <c r="EQ96" s="29"/>
      <c r="ER96" s="30"/>
      <c r="ES96" s="60"/>
      <c r="ET96" s="61"/>
      <c r="EU96" s="61"/>
      <c r="EV96" s="62"/>
      <c r="EW96" s="63"/>
      <c r="EX96" s="64"/>
      <c r="EY96" s="29"/>
      <c r="EZ96" s="30"/>
      <c r="FA96" s="60"/>
      <c r="FB96" s="61"/>
      <c r="FC96" s="61"/>
      <c r="FD96" s="62"/>
      <c r="FE96" s="63"/>
      <c r="FF96" s="64"/>
      <c r="FG96" s="29"/>
      <c r="FH96" s="30"/>
      <c r="FI96" s="60"/>
      <c r="FJ96" s="61"/>
      <c r="FK96" s="61"/>
      <c r="FL96" s="62"/>
      <c r="FM96" s="66"/>
      <c r="FN96" s="64"/>
      <c r="FO96" s="29"/>
      <c r="FP96" s="30"/>
      <c r="FQ96" s="60"/>
      <c r="FR96" s="61"/>
      <c r="FS96" s="61"/>
      <c r="FT96" s="62"/>
      <c r="FU96" s="67"/>
      <c r="FV96" s="64"/>
      <c r="FW96" s="29"/>
      <c r="FX96" s="30"/>
      <c r="FY96" s="60"/>
      <c r="FZ96" s="61"/>
      <c r="GA96" s="61"/>
      <c r="GB96" s="62"/>
      <c r="GC96" s="67"/>
      <c r="GD96" s="64"/>
      <c r="GE96" s="29"/>
      <c r="GF96" s="30"/>
      <c r="GG96" s="60"/>
      <c r="GH96" s="61"/>
      <c r="GI96" s="61"/>
      <c r="GJ96" s="62"/>
      <c r="GK96" s="67"/>
      <c r="GL96" s="64"/>
      <c r="GM96" s="29"/>
      <c r="GN96" s="30"/>
      <c r="GO96" s="60"/>
      <c r="GP96" s="61"/>
      <c r="GQ96" s="61"/>
      <c r="GR96" s="62"/>
      <c r="GS96" s="67"/>
      <c r="GT96" s="64"/>
      <c r="GU96" s="29"/>
      <c r="GV96" s="30"/>
      <c r="GW96" s="60"/>
      <c r="GX96" s="61"/>
      <c r="GY96" s="61"/>
      <c r="GZ96" s="65"/>
      <c r="HA96" s="66"/>
      <c r="HB96" s="64"/>
      <c r="HC96" s="29"/>
      <c r="HD96" s="30"/>
      <c r="HE96" s="60"/>
      <c r="HF96" s="61"/>
      <c r="HG96" s="61"/>
      <c r="HH96" s="62"/>
      <c r="HI96" s="67"/>
      <c r="HJ96" s="64"/>
      <c r="HK96" s="29"/>
      <c r="HL96" s="30"/>
      <c r="HM96" s="60"/>
      <c r="HN96" s="61"/>
      <c r="HO96" s="61"/>
      <c r="HP96" s="62"/>
      <c r="HQ96" s="67"/>
      <c r="HR96" s="64"/>
      <c r="HS96" s="29"/>
      <c r="HT96" s="30"/>
      <c r="HU96" s="60"/>
      <c r="HV96" s="61"/>
      <c r="HW96" s="61"/>
      <c r="HX96" s="62"/>
      <c r="HY96" s="67"/>
      <c r="HZ96" s="64"/>
      <c r="IA96" s="29"/>
      <c r="IB96" s="30"/>
      <c r="IC96" s="60"/>
      <c r="ID96" s="61"/>
      <c r="IE96" s="61"/>
      <c r="IF96" s="62"/>
      <c r="IG96" s="66"/>
      <c r="IH96" s="64"/>
      <c r="II96" s="29"/>
      <c r="IJ96" s="30"/>
      <c r="IK96" s="60"/>
      <c r="IL96" s="61"/>
      <c r="IM96" s="61"/>
      <c r="IN96" s="62"/>
      <c r="IO96" s="67"/>
      <c r="IP96" s="64"/>
      <c r="IQ96" s="29"/>
      <c r="IR96" s="30"/>
      <c r="IS96" s="60"/>
      <c r="IT96" s="61"/>
      <c r="IU96" s="61"/>
      <c r="IV96" s="62"/>
      <c r="IW96" s="67"/>
      <c r="IX96" s="64"/>
      <c r="IY96" s="29"/>
      <c r="IZ96" s="30"/>
      <c r="JA96" s="60"/>
      <c r="JB96" s="61"/>
      <c r="JC96" s="61"/>
      <c r="JD96" s="62"/>
      <c r="JE96" s="67"/>
      <c r="JF96" s="64"/>
      <c r="JG96" s="29"/>
      <c r="JH96" s="30"/>
      <c r="JI96" s="60"/>
      <c r="JJ96" s="61"/>
      <c r="JK96" s="61"/>
      <c r="JL96" s="62"/>
    </row>
    <row r="97" spans="1:272">
      <c r="A97" s="59"/>
      <c r="B97" s="59"/>
      <c r="D97" s="30"/>
      <c r="E97" s="60"/>
      <c r="F97" s="61"/>
      <c r="G97" s="61"/>
      <c r="H97" s="62"/>
      <c r="I97" s="63"/>
      <c r="J97" s="64"/>
      <c r="L97" s="30"/>
      <c r="M97" s="60"/>
      <c r="N97" s="61"/>
      <c r="O97" s="61"/>
      <c r="P97" s="62"/>
      <c r="Q97" s="63"/>
      <c r="R97" s="64"/>
      <c r="T97" s="30"/>
      <c r="U97" s="60"/>
      <c r="V97" s="61"/>
      <c r="W97" s="61"/>
      <c r="X97" s="62"/>
      <c r="Y97" s="63"/>
      <c r="Z97" s="64"/>
      <c r="AB97" s="30"/>
      <c r="AC97" s="60"/>
      <c r="AD97" s="61"/>
      <c r="AE97" s="61"/>
      <c r="AF97" s="62"/>
      <c r="AG97" s="63"/>
      <c r="AH97" s="64"/>
      <c r="AJ97" s="30"/>
      <c r="AK97" s="60"/>
      <c r="AL97" s="61"/>
      <c r="AM97" s="61"/>
      <c r="AN97" s="62"/>
      <c r="AO97" s="63"/>
      <c r="AP97" s="64"/>
      <c r="AR97" s="30"/>
      <c r="AS97" s="60"/>
      <c r="AT97" s="61"/>
      <c r="AU97" s="61"/>
      <c r="AV97" s="62"/>
      <c r="AW97" s="63"/>
      <c r="AX97" s="64"/>
      <c r="AZ97" s="30"/>
      <c r="BA97" s="60"/>
      <c r="BB97" s="61"/>
      <c r="BC97" s="61"/>
      <c r="BD97" s="62"/>
      <c r="BE97" s="63"/>
      <c r="BF97" s="64"/>
      <c r="BH97" s="30"/>
      <c r="BI97" s="60"/>
      <c r="BJ97" s="61"/>
      <c r="BK97" s="61"/>
      <c r="BL97" s="62"/>
      <c r="BM97" s="63"/>
      <c r="BN97" s="64"/>
      <c r="BP97" s="30"/>
      <c r="BQ97" s="60"/>
      <c r="BR97" s="61"/>
      <c r="BS97" s="61"/>
      <c r="BT97" s="62"/>
      <c r="BU97" s="63"/>
      <c r="BV97" s="64"/>
      <c r="BX97" s="30"/>
      <c r="BY97" s="60"/>
      <c r="BZ97" s="61"/>
      <c r="CA97" s="61"/>
      <c r="CB97" s="62"/>
      <c r="CC97" s="63"/>
      <c r="CD97" s="64"/>
      <c r="CF97" s="30"/>
      <c r="CG97" s="60"/>
      <c r="CH97" s="61"/>
      <c r="CI97" s="61"/>
      <c r="CJ97" s="65"/>
      <c r="CK97" s="66"/>
      <c r="CL97" s="64"/>
      <c r="CN97" s="30"/>
      <c r="CO97" s="60"/>
      <c r="CP97" s="61"/>
      <c r="CQ97" s="61"/>
      <c r="CR97" s="65"/>
      <c r="CS97" s="63"/>
      <c r="CT97" s="64"/>
      <c r="CU97" s="29"/>
      <c r="CV97" s="30"/>
      <c r="CW97" s="60"/>
      <c r="CX97" s="61"/>
      <c r="CY97" s="61"/>
      <c r="CZ97" s="62"/>
      <c r="DA97" s="63"/>
      <c r="DB97" s="64"/>
      <c r="DC97" s="29"/>
      <c r="DD97" s="30"/>
      <c r="DE97" s="60"/>
      <c r="DF97" s="61"/>
      <c r="DG97" s="61"/>
      <c r="DH97" s="62"/>
      <c r="DI97" s="63"/>
      <c r="DJ97" s="64"/>
      <c r="DK97" s="29"/>
      <c r="DL97" s="30"/>
      <c r="DM97" s="60"/>
      <c r="DN97" s="61"/>
      <c r="DO97" s="61"/>
      <c r="DP97" s="62"/>
      <c r="DQ97" s="63"/>
      <c r="DR97" s="64"/>
      <c r="DS97" s="29"/>
      <c r="DT97" s="30"/>
      <c r="DU97" s="60"/>
      <c r="DV97" s="61"/>
      <c r="DW97" s="61"/>
      <c r="DX97" s="62"/>
      <c r="DY97" s="63"/>
      <c r="DZ97" s="64"/>
      <c r="EA97" s="29"/>
      <c r="EB97" s="30"/>
      <c r="EC97" s="60"/>
      <c r="ED97" s="61"/>
      <c r="EE97" s="61"/>
      <c r="EF97" s="65"/>
      <c r="EG97" s="66"/>
      <c r="EH97" s="64"/>
      <c r="EI97" s="29"/>
      <c r="EJ97" s="30"/>
      <c r="EK97" s="60"/>
      <c r="EL97" s="61"/>
      <c r="EM97" s="61"/>
      <c r="EN97" s="65"/>
      <c r="EO97" s="63"/>
      <c r="EP97" s="64"/>
      <c r="EQ97" s="29"/>
      <c r="ER97" s="30"/>
      <c r="ES97" s="60"/>
      <c r="ET97" s="61"/>
      <c r="EU97" s="61"/>
      <c r="EV97" s="62"/>
      <c r="EW97" s="63"/>
      <c r="EX97" s="64"/>
      <c r="EY97" s="29"/>
      <c r="EZ97" s="30"/>
      <c r="FA97" s="60"/>
      <c r="FB97" s="61"/>
      <c r="FC97" s="61"/>
      <c r="FD97" s="62"/>
      <c r="FE97" s="63"/>
      <c r="FF97" s="64"/>
      <c r="FG97" s="29"/>
      <c r="FH97" s="30"/>
      <c r="FI97" s="60"/>
      <c r="FJ97" s="61"/>
      <c r="FK97" s="61"/>
      <c r="FL97" s="62"/>
      <c r="FM97" s="66"/>
      <c r="FN97" s="64"/>
      <c r="FO97" s="29"/>
      <c r="FP97" s="30"/>
      <c r="FQ97" s="60"/>
      <c r="FR97" s="61"/>
      <c r="FS97" s="61"/>
      <c r="FT97" s="62"/>
      <c r="FU97" s="67"/>
      <c r="FV97" s="64"/>
      <c r="FW97" s="29"/>
      <c r="FX97" s="30"/>
      <c r="FY97" s="60"/>
      <c r="FZ97" s="61"/>
      <c r="GA97" s="61"/>
      <c r="GB97" s="62"/>
      <c r="GC97" s="67"/>
      <c r="GD97" s="64"/>
      <c r="GE97" s="29"/>
      <c r="GF97" s="30"/>
      <c r="GG97" s="60"/>
      <c r="GH97" s="61"/>
      <c r="GI97" s="61"/>
      <c r="GJ97" s="62"/>
      <c r="GK97" s="67"/>
      <c r="GL97" s="64"/>
      <c r="GM97" s="29"/>
      <c r="GN97" s="30"/>
      <c r="GO97" s="60"/>
      <c r="GP97" s="61"/>
      <c r="GQ97" s="61"/>
      <c r="GR97" s="62"/>
      <c r="GS97" s="67"/>
      <c r="GT97" s="64"/>
      <c r="GU97" s="29"/>
      <c r="GV97" s="30"/>
      <c r="GW97" s="60"/>
      <c r="GX97" s="61"/>
      <c r="GY97" s="61"/>
      <c r="GZ97" s="65"/>
      <c r="HA97" s="66"/>
      <c r="HB97" s="64"/>
      <c r="HC97" s="29"/>
      <c r="HD97" s="30"/>
      <c r="HE97" s="60"/>
      <c r="HF97" s="61"/>
      <c r="HG97" s="61"/>
      <c r="HH97" s="62"/>
      <c r="HI97" s="67"/>
      <c r="HJ97" s="64"/>
      <c r="HK97" s="29"/>
      <c r="HL97" s="30"/>
      <c r="HM97" s="60"/>
      <c r="HN97" s="61"/>
      <c r="HO97" s="61"/>
      <c r="HP97" s="62"/>
      <c r="HQ97" s="67"/>
      <c r="HR97" s="64"/>
      <c r="HS97" s="29"/>
      <c r="HT97" s="30"/>
      <c r="HU97" s="60"/>
      <c r="HV97" s="61"/>
      <c r="HW97" s="61"/>
      <c r="HX97" s="62"/>
      <c r="HY97" s="67"/>
      <c r="HZ97" s="64"/>
      <c r="IA97" s="29"/>
      <c r="IB97" s="30"/>
      <c r="IC97" s="60"/>
      <c r="ID97" s="61"/>
      <c r="IE97" s="61"/>
      <c r="IF97" s="62"/>
      <c r="IG97" s="66"/>
      <c r="IH97" s="64"/>
      <c r="II97" s="29"/>
      <c r="IJ97" s="30"/>
      <c r="IK97" s="60"/>
      <c r="IL97" s="61"/>
      <c r="IM97" s="61"/>
      <c r="IN97" s="62"/>
      <c r="IO97" s="67"/>
      <c r="IP97" s="64"/>
      <c r="IQ97" s="29"/>
      <c r="IR97" s="30"/>
      <c r="IS97" s="60"/>
      <c r="IT97" s="61"/>
      <c r="IU97" s="61"/>
      <c r="IV97" s="62"/>
      <c r="IW97" s="67"/>
      <c r="IX97" s="64"/>
      <c r="IY97" s="29"/>
      <c r="IZ97" s="30"/>
      <c r="JA97" s="60"/>
      <c r="JB97" s="61"/>
      <c r="JC97" s="61"/>
      <c r="JD97" s="62"/>
      <c r="JE97" s="67"/>
      <c r="JF97" s="64"/>
      <c r="JG97" s="29"/>
      <c r="JH97" s="30"/>
      <c r="JI97" s="60"/>
      <c r="JJ97" s="61"/>
      <c r="JK97" s="61"/>
      <c r="JL97" s="62"/>
    </row>
    <row r="98" spans="1:272">
      <c r="A98" s="59"/>
      <c r="B98" s="59"/>
      <c r="D98" s="30"/>
      <c r="E98" s="60"/>
      <c r="F98" s="61"/>
      <c r="G98" s="61"/>
      <c r="H98" s="62"/>
      <c r="I98" s="63"/>
      <c r="J98" s="64"/>
      <c r="L98" s="30"/>
      <c r="M98" s="60"/>
      <c r="N98" s="61"/>
      <c r="O98" s="61"/>
      <c r="P98" s="62"/>
      <c r="Q98" s="63"/>
      <c r="R98" s="64"/>
      <c r="T98" s="30"/>
      <c r="U98" s="60"/>
      <c r="V98" s="61"/>
      <c r="W98" s="61"/>
      <c r="X98" s="62"/>
      <c r="Y98" s="63"/>
      <c r="Z98" s="64"/>
      <c r="AB98" s="30"/>
      <c r="AC98" s="60"/>
      <c r="AD98" s="61"/>
      <c r="AE98" s="61"/>
      <c r="AF98" s="62"/>
      <c r="AG98" s="63"/>
      <c r="AH98" s="64"/>
      <c r="AJ98" s="30"/>
      <c r="AK98" s="60"/>
      <c r="AL98" s="61"/>
      <c r="AM98" s="61"/>
      <c r="AN98" s="62"/>
      <c r="AO98" s="63"/>
      <c r="AP98" s="64"/>
      <c r="AR98" s="30"/>
      <c r="AS98" s="60"/>
      <c r="AT98" s="61"/>
      <c r="AU98" s="61"/>
      <c r="AV98" s="62"/>
      <c r="AW98" s="63"/>
      <c r="AX98" s="64"/>
      <c r="AZ98" s="30"/>
      <c r="BA98" s="60"/>
      <c r="BB98" s="61"/>
      <c r="BC98" s="61"/>
      <c r="BD98" s="62"/>
      <c r="BE98" s="63"/>
      <c r="BF98" s="64"/>
      <c r="BH98" s="30"/>
      <c r="BI98" s="60"/>
      <c r="BJ98" s="61"/>
      <c r="BK98" s="61"/>
      <c r="BL98" s="62"/>
      <c r="BM98" s="63"/>
      <c r="BN98" s="64"/>
      <c r="BP98" s="30"/>
      <c r="BQ98" s="60"/>
      <c r="BR98" s="61"/>
      <c r="BS98" s="61"/>
      <c r="BT98" s="62"/>
      <c r="BU98" s="63"/>
      <c r="BV98" s="64"/>
      <c r="BX98" s="30"/>
      <c r="BY98" s="60"/>
      <c r="BZ98" s="61"/>
      <c r="CA98" s="61"/>
      <c r="CB98" s="62"/>
      <c r="CC98" s="63"/>
      <c r="CD98" s="64"/>
      <c r="CF98" s="30"/>
      <c r="CG98" s="60"/>
      <c r="CH98" s="61"/>
      <c r="CI98" s="61"/>
      <c r="CJ98" s="65"/>
      <c r="CK98" s="66"/>
      <c r="CL98" s="64"/>
      <c r="CN98" s="30"/>
      <c r="CO98" s="60"/>
      <c r="CP98" s="61"/>
      <c r="CQ98" s="61"/>
      <c r="CR98" s="65"/>
      <c r="CS98" s="63"/>
      <c r="CT98" s="64"/>
      <c r="CU98" s="29"/>
      <c r="CV98" s="30"/>
      <c r="CW98" s="60"/>
      <c r="CX98" s="61"/>
      <c r="CY98" s="61"/>
      <c r="CZ98" s="62"/>
      <c r="DA98" s="63"/>
      <c r="DB98" s="64"/>
      <c r="DC98" s="29"/>
      <c r="DD98" s="30"/>
      <c r="DE98" s="60"/>
      <c r="DF98" s="61"/>
      <c r="DG98" s="61"/>
      <c r="DH98" s="62"/>
      <c r="DI98" s="63"/>
      <c r="DJ98" s="64"/>
      <c r="DK98" s="29"/>
      <c r="DL98" s="30"/>
      <c r="DM98" s="60"/>
      <c r="DN98" s="61"/>
      <c r="DO98" s="61"/>
      <c r="DP98" s="62"/>
      <c r="DQ98" s="63"/>
      <c r="DR98" s="64"/>
      <c r="DS98" s="29"/>
      <c r="DT98" s="30"/>
      <c r="DU98" s="60"/>
      <c r="DV98" s="61"/>
      <c r="DW98" s="61"/>
      <c r="DX98" s="62"/>
      <c r="DY98" s="63"/>
      <c r="DZ98" s="64"/>
      <c r="EA98" s="29"/>
      <c r="EB98" s="30"/>
      <c r="EC98" s="60"/>
      <c r="ED98" s="61"/>
      <c r="EE98" s="61"/>
      <c r="EF98" s="65"/>
      <c r="EG98" s="66"/>
      <c r="EH98" s="64"/>
      <c r="EI98" s="29"/>
      <c r="EJ98" s="30"/>
      <c r="EK98" s="60"/>
      <c r="EL98" s="61"/>
      <c r="EM98" s="61"/>
      <c r="EN98" s="65"/>
      <c r="EO98" s="63"/>
      <c r="EP98" s="64"/>
      <c r="EQ98" s="29"/>
      <c r="ER98" s="30"/>
      <c r="ES98" s="60"/>
      <c r="ET98" s="61"/>
      <c r="EU98" s="61"/>
      <c r="EV98" s="62"/>
      <c r="EW98" s="63"/>
      <c r="EX98" s="64"/>
      <c r="EY98" s="29"/>
      <c r="EZ98" s="30"/>
      <c r="FA98" s="60"/>
      <c r="FB98" s="61"/>
      <c r="FC98" s="61"/>
      <c r="FD98" s="62"/>
      <c r="FE98" s="63"/>
      <c r="FF98" s="64"/>
      <c r="FG98" s="29"/>
      <c r="FH98" s="30"/>
      <c r="FI98" s="60"/>
      <c r="FJ98" s="61"/>
      <c r="FK98" s="61"/>
      <c r="FL98" s="62"/>
      <c r="FM98" s="66"/>
      <c r="FN98" s="64"/>
      <c r="FO98" s="29"/>
      <c r="FP98" s="30"/>
      <c r="FQ98" s="60"/>
      <c r="FR98" s="61"/>
      <c r="FS98" s="61"/>
      <c r="FT98" s="62"/>
      <c r="FU98" s="67"/>
      <c r="FV98" s="64"/>
      <c r="FW98" s="29"/>
      <c r="FX98" s="30"/>
      <c r="FY98" s="60"/>
      <c r="FZ98" s="61"/>
      <c r="GA98" s="61"/>
      <c r="GB98" s="62"/>
      <c r="GC98" s="67"/>
      <c r="GD98" s="64"/>
      <c r="GE98" s="29"/>
      <c r="GF98" s="30"/>
      <c r="GG98" s="60"/>
      <c r="GH98" s="61"/>
      <c r="GI98" s="61"/>
      <c r="GJ98" s="62"/>
      <c r="GK98" s="67"/>
      <c r="GL98" s="64"/>
      <c r="GM98" s="29"/>
      <c r="GN98" s="30"/>
      <c r="GO98" s="60"/>
      <c r="GP98" s="61"/>
      <c r="GQ98" s="61"/>
      <c r="GR98" s="62"/>
      <c r="GS98" s="67"/>
      <c r="GT98" s="64"/>
      <c r="GU98" s="29"/>
      <c r="GV98" s="30"/>
      <c r="GW98" s="60"/>
      <c r="GX98" s="61"/>
      <c r="GY98" s="61"/>
      <c r="GZ98" s="65"/>
      <c r="HA98" s="66"/>
      <c r="HB98" s="64"/>
      <c r="HC98" s="29"/>
      <c r="HD98" s="30"/>
      <c r="HE98" s="60"/>
      <c r="HF98" s="61"/>
      <c r="HG98" s="61"/>
      <c r="HH98" s="62"/>
      <c r="HI98" s="67"/>
      <c r="HJ98" s="64"/>
      <c r="HK98" s="29"/>
      <c r="HL98" s="30"/>
      <c r="HM98" s="60"/>
      <c r="HN98" s="61"/>
      <c r="HO98" s="61"/>
      <c r="HP98" s="62"/>
      <c r="HQ98" s="67"/>
      <c r="HR98" s="64"/>
      <c r="HS98" s="29"/>
      <c r="HT98" s="30"/>
      <c r="HU98" s="60"/>
      <c r="HV98" s="61"/>
      <c r="HW98" s="61"/>
      <c r="HX98" s="62"/>
      <c r="HY98" s="67"/>
      <c r="HZ98" s="64"/>
      <c r="IA98" s="29"/>
      <c r="IB98" s="30"/>
      <c r="IC98" s="60"/>
      <c r="ID98" s="61"/>
      <c r="IE98" s="61"/>
      <c r="IF98" s="62"/>
      <c r="IG98" s="66"/>
      <c r="IH98" s="64"/>
      <c r="II98" s="29"/>
      <c r="IJ98" s="30"/>
      <c r="IK98" s="60"/>
      <c r="IL98" s="61"/>
      <c r="IM98" s="61"/>
      <c r="IN98" s="62"/>
      <c r="IO98" s="67"/>
      <c r="IP98" s="64"/>
      <c r="IQ98" s="29"/>
      <c r="IR98" s="30"/>
      <c r="IS98" s="60"/>
      <c r="IT98" s="61"/>
      <c r="IU98" s="61"/>
      <c r="IV98" s="62"/>
      <c r="IW98" s="67"/>
      <c r="IX98" s="64"/>
      <c r="IY98" s="29"/>
      <c r="IZ98" s="30"/>
      <c r="JA98" s="60"/>
      <c r="JB98" s="61"/>
      <c r="JC98" s="61"/>
      <c r="JD98" s="62"/>
      <c r="JE98" s="67"/>
      <c r="JF98" s="64"/>
      <c r="JG98" s="29"/>
      <c r="JH98" s="30"/>
      <c r="JI98" s="60"/>
      <c r="JJ98" s="61"/>
      <c r="JK98" s="61"/>
      <c r="JL98" s="62"/>
    </row>
    <row r="99" spans="1:272">
      <c r="A99" s="59"/>
      <c r="B99" s="59"/>
      <c r="D99" s="30"/>
      <c r="E99" s="60"/>
      <c r="F99" s="61"/>
      <c r="G99" s="61"/>
      <c r="H99" s="62"/>
      <c r="I99" s="63"/>
      <c r="J99" s="64"/>
      <c r="L99" s="30"/>
      <c r="M99" s="60"/>
      <c r="N99" s="61"/>
      <c r="O99" s="61"/>
      <c r="P99" s="62"/>
      <c r="Q99" s="63"/>
      <c r="R99" s="64"/>
      <c r="T99" s="30"/>
      <c r="U99" s="60"/>
      <c r="V99" s="61"/>
      <c r="W99" s="61"/>
      <c r="X99" s="62"/>
      <c r="Y99" s="63"/>
      <c r="Z99" s="64"/>
      <c r="AB99" s="30"/>
      <c r="AC99" s="60"/>
      <c r="AD99" s="61"/>
      <c r="AE99" s="61"/>
      <c r="AF99" s="62"/>
      <c r="AG99" s="63"/>
      <c r="AH99" s="64"/>
      <c r="AJ99" s="30"/>
      <c r="AK99" s="60"/>
      <c r="AL99" s="61"/>
      <c r="AM99" s="61"/>
      <c r="AN99" s="62"/>
      <c r="AO99" s="63"/>
      <c r="AP99" s="64"/>
      <c r="AR99" s="30"/>
      <c r="AS99" s="60"/>
      <c r="AT99" s="61"/>
      <c r="AU99" s="61"/>
      <c r="AV99" s="62"/>
      <c r="AW99" s="63"/>
      <c r="AX99" s="64"/>
      <c r="AZ99" s="30"/>
      <c r="BA99" s="60"/>
      <c r="BB99" s="61"/>
      <c r="BC99" s="61"/>
      <c r="BD99" s="62"/>
      <c r="BE99" s="63"/>
      <c r="BF99" s="64"/>
      <c r="BH99" s="30"/>
      <c r="BI99" s="60"/>
      <c r="BJ99" s="61"/>
      <c r="BK99" s="61"/>
      <c r="BL99" s="62"/>
      <c r="BM99" s="63"/>
      <c r="BN99" s="64"/>
      <c r="BP99" s="30"/>
      <c r="BQ99" s="60"/>
      <c r="BR99" s="61"/>
      <c r="BS99" s="61"/>
      <c r="BT99" s="62"/>
      <c r="BU99" s="63"/>
      <c r="BV99" s="64"/>
      <c r="BX99" s="30"/>
      <c r="BY99" s="60"/>
      <c r="BZ99" s="61"/>
      <c r="CA99" s="61"/>
      <c r="CB99" s="62"/>
      <c r="CC99" s="63"/>
      <c r="CD99" s="64"/>
      <c r="CF99" s="30"/>
      <c r="CG99" s="60"/>
      <c r="CH99" s="61"/>
      <c r="CI99" s="61"/>
      <c r="CJ99" s="65"/>
      <c r="CK99" s="66"/>
      <c r="CL99" s="64"/>
      <c r="CN99" s="30"/>
      <c r="CO99" s="60"/>
      <c r="CP99" s="61"/>
      <c r="CQ99" s="61"/>
      <c r="CR99" s="65"/>
      <c r="CS99" s="63"/>
      <c r="CT99" s="64"/>
      <c r="CU99" s="29"/>
      <c r="CV99" s="30"/>
      <c r="CW99" s="60"/>
      <c r="CX99" s="61"/>
      <c r="CY99" s="61"/>
      <c r="CZ99" s="62"/>
      <c r="DA99" s="63"/>
      <c r="DB99" s="64"/>
      <c r="DC99" s="29"/>
      <c r="DD99" s="30"/>
      <c r="DE99" s="60"/>
      <c r="DF99" s="61"/>
      <c r="DG99" s="61"/>
      <c r="DH99" s="62"/>
      <c r="DI99" s="63"/>
      <c r="DJ99" s="64"/>
      <c r="DK99" s="29"/>
      <c r="DL99" s="30"/>
      <c r="DM99" s="60"/>
      <c r="DN99" s="61"/>
      <c r="DO99" s="61"/>
      <c r="DP99" s="62"/>
      <c r="DQ99" s="63"/>
      <c r="DR99" s="64"/>
      <c r="DS99" s="29"/>
      <c r="DT99" s="30"/>
      <c r="DU99" s="60"/>
      <c r="DV99" s="61"/>
      <c r="DW99" s="61"/>
      <c r="DX99" s="62"/>
      <c r="DY99" s="63"/>
      <c r="DZ99" s="64"/>
      <c r="EA99" s="29"/>
      <c r="EB99" s="30"/>
      <c r="EC99" s="60"/>
      <c r="ED99" s="61"/>
      <c r="EE99" s="61"/>
      <c r="EF99" s="65"/>
      <c r="EG99" s="66"/>
      <c r="EH99" s="64"/>
      <c r="EI99" s="29"/>
      <c r="EJ99" s="30"/>
      <c r="EK99" s="60"/>
      <c r="EL99" s="61"/>
      <c r="EM99" s="61"/>
      <c r="EN99" s="65"/>
      <c r="EO99" s="63"/>
      <c r="EP99" s="64"/>
      <c r="EQ99" s="29"/>
      <c r="ER99" s="30"/>
      <c r="ES99" s="60"/>
      <c r="ET99" s="61"/>
      <c r="EU99" s="61"/>
      <c r="EV99" s="62"/>
      <c r="EW99" s="63"/>
      <c r="EX99" s="64"/>
      <c r="EY99" s="29"/>
      <c r="EZ99" s="30"/>
      <c r="FA99" s="60"/>
      <c r="FB99" s="61"/>
      <c r="FC99" s="61"/>
      <c r="FD99" s="62"/>
      <c r="FE99" s="63"/>
      <c r="FF99" s="64"/>
      <c r="FG99" s="29"/>
      <c r="FH99" s="30"/>
      <c r="FI99" s="60"/>
      <c r="FJ99" s="61"/>
      <c r="FK99" s="61"/>
      <c r="FL99" s="62"/>
      <c r="FM99" s="66"/>
      <c r="FN99" s="64"/>
      <c r="FO99" s="29"/>
      <c r="FP99" s="30"/>
      <c r="FQ99" s="60"/>
      <c r="FR99" s="61"/>
      <c r="FS99" s="61"/>
      <c r="FT99" s="62"/>
      <c r="FU99" s="67"/>
      <c r="FV99" s="64"/>
      <c r="FW99" s="29"/>
      <c r="FX99" s="30"/>
      <c r="FY99" s="60"/>
      <c r="FZ99" s="61"/>
      <c r="GA99" s="61"/>
      <c r="GB99" s="62"/>
      <c r="GC99" s="67"/>
      <c r="GD99" s="64"/>
      <c r="GE99" s="29"/>
      <c r="GF99" s="30"/>
      <c r="GG99" s="60"/>
      <c r="GH99" s="61"/>
      <c r="GI99" s="61"/>
      <c r="GJ99" s="62"/>
      <c r="GK99" s="67"/>
      <c r="GL99" s="64"/>
      <c r="GM99" s="29"/>
      <c r="GN99" s="30"/>
      <c r="GO99" s="60"/>
      <c r="GP99" s="61"/>
      <c r="GQ99" s="61"/>
      <c r="GR99" s="62"/>
      <c r="GS99" s="67"/>
      <c r="GT99" s="64"/>
      <c r="GU99" s="29"/>
      <c r="GV99" s="30"/>
      <c r="GW99" s="60"/>
      <c r="GX99" s="61"/>
      <c r="GY99" s="61"/>
      <c r="GZ99" s="65"/>
      <c r="HA99" s="66"/>
      <c r="HB99" s="64"/>
      <c r="HC99" s="29"/>
      <c r="HD99" s="30"/>
      <c r="HE99" s="60"/>
      <c r="HF99" s="61"/>
      <c r="HG99" s="61"/>
      <c r="HH99" s="62"/>
      <c r="HI99" s="67"/>
      <c r="HJ99" s="64"/>
      <c r="HK99" s="29"/>
      <c r="HL99" s="30"/>
      <c r="HM99" s="60"/>
      <c r="HN99" s="61"/>
      <c r="HO99" s="61"/>
      <c r="HP99" s="62"/>
      <c r="HQ99" s="67"/>
      <c r="HR99" s="64"/>
      <c r="HS99" s="29"/>
      <c r="HT99" s="30"/>
      <c r="HU99" s="60"/>
      <c r="HV99" s="61"/>
      <c r="HW99" s="61"/>
      <c r="HX99" s="62"/>
      <c r="HY99" s="67"/>
      <c r="HZ99" s="64"/>
      <c r="IA99" s="29"/>
      <c r="IB99" s="30"/>
      <c r="IC99" s="60"/>
      <c r="ID99" s="61"/>
      <c r="IE99" s="61"/>
      <c r="IF99" s="62"/>
      <c r="IG99" s="66"/>
      <c r="IH99" s="64"/>
      <c r="II99" s="29"/>
      <c r="IJ99" s="30"/>
      <c r="IK99" s="60"/>
      <c r="IL99" s="61"/>
      <c r="IM99" s="61"/>
      <c r="IN99" s="62"/>
      <c r="IO99" s="67"/>
      <c r="IP99" s="64"/>
      <c r="IQ99" s="29"/>
      <c r="IR99" s="30"/>
      <c r="IS99" s="60"/>
      <c r="IT99" s="61"/>
      <c r="IU99" s="61"/>
      <c r="IV99" s="62"/>
      <c r="IW99" s="67"/>
      <c r="IX99" s="64"/>
      <c r="IY99" s="29"/>
      <c r="IZ99" s="30"/>
      <c r="JA99" s="60"/>
      <c r="JB99" s="61"/>
      <c r="JC99" s="61"/>
      <c r="JD99" s="62"/>
      <c r="JE99" s="67"/>
      <c r="JF99" s="64"/>
      <c r="JG99" s="29"/>
      <c r="JH99" s="30"/>
      <c r="JI99" s="60"/>
      <c r="JJ99" s="61"/>
      <c r="JK99" s="61"/>
      <c r="JL99" s="62"/>
    </row>
    <row r="100" spans="1:272">
      <c r="A100" s="59"/>
      <c r="B100" s="59"/>
      <c r="D100" s="30"/>
      <c r="E100" s="60"/>
      <c r="F100" s="61"/>
      <c r="G100" s="61"/>
      <c r="H100" s="62"/>
      <c r="I100" s="63"/>
      <c r="J100" s="64"/>
      <c r="L100" s="30"/>
      <c r="M100" s="60"/>
      <c r="N100" s="61"/>
      <c r="O100" s="61"/>
      <c r="P100" s="62"/>
      <c r="Q100" s="63"/>
      <c r="R100" s="64"/>
      <c r="T100" s="30"/>
      <c r="U100" s="60"/>
      <c r="V100" s="61"/>
      <c r="W100" s="61"/>
      <c r="X100" s="62"/>
      <c r="Y100" s="63"/>
      <c r="Z100" s="64"/>
      <c r="AB100" s="30"/>
      <c r="AC100" s="60"/>
      <c r="AD100" s="61"/>
      <c r="AE100" s="61"/>
      <c r="AF100" s="62"/>
      <c r="AG100" s="63"/>
      <c r="AH100" s="64"/>
      <c r="AJ100" s="30"/>
      <c r="AK100" s="60"/>
      <c r="AL100" s="61"/>
      <c r="AM100" s="61"/>
      <c r="AN100" s="62"/>
      <c r="AO100" s="63"/>
      <c r="AP100" s="64"/>
      <c r="AR100" s="30"/>
      <c r="AS100" s="60"/>
      <c r="AT100" s="61"/>
      <c r="AU100" s="61"/>
      <c r="AV100" s="62"/>
      <c r="AW100" s="63"/>
      <c r="AX100" s="64"/>
      <c r="AZ100" s="30"/>
      <c r="BA100" s="60"/>
      <c r="BB100" s="61"/>
      <c r="BC100" s="61"/>
      <c r="BD100" s="62"/>
      <c r="BE100" s="63"/>
      <c r="BF100" s="64"/>
      <c r="BH100" s="30"/>
      <c r="BI100" s="60"/>
      <c r="BJ100" s="61"/>
      <c r="BK100" s="61"/>
      <c r="BL100" s="62"/>
      <c r="BM100" s="63"/>
      <c r="BN100" s="64"/>
      <c r="BP100" s="30"/>
      <c r="BQ100" s="60"/>
      <c r="BR100" s="61"/>
      <c r="BS100" s="61"/>
      <c r="BT100" s="62"/>
      <c r="BU100" s="63"/>
      <c r="BV100" s="64"/>
      <c r="BX100" s="30"/>
      <c r="BY100" s="60"/>
      <c r="BZ100" s="61"/>
      <c r="CA100" s="61"/>
      <c r="CB100" s="62"/>
      <c r="CC100" s="63"/>
      <c r="CD100" s="64"/>
      <c r="CF100" s="30"/>
      <c r="CG100" s="60"/>
      <c r="CH100" s="61"/>
      <c r="CI100" s="61"/>
      <c r="CJ100" s="65"/>
      <c r="CK100" s="66"/>
      <c r="CL100" s="64"/>
      <c r="CN100" s="30"/>
      <c r="CO100" s="60"/>
      <c r="CP100" s="61"/>
      <c r="CQ100" s="61"/>
      <c r="CR100" s="65"/>
      <c r="CS100" s="63"/>
      <c r="CT100" s="64"/>
      <c r="CU100" s="29"/>
      <c r="CV100" s="30"/>
      <c r="CW100" s="60"/>
      <c r="CX100" s="61"/>
      <c r="CY100" s="61"/>
      <c r="CZ100" s="62"/>
      <c r="DA100" s="63"/>
      <c r="DB100" s="64"/>
      <c r="DC100" s="29"/>
      <c r="DD100" s="30"/>
      <c r="DE100" s="60"/>
      <c r="DF100" s="61"/>
      <c r="DG100" s="61"/>
      <c r="DH100" s="62"/>
      <c r="DI100" s="63"/>
      <c r="DJ100" s="64"/>
      <c r="DK100" s="29"/>
      <c r="DL100" s="30"/>
      <c r="DM100" s="60"/>
      <c r="DN100" s="61"/>
      <c r="DO100" s="61"/>
      <c r="DP100" s="62"/>
      <c r="DQ100" s="63"/>
      <c r="DR100" s="64"/>
      <c r="DS100" s="29"/>
      <c r="DT100" s="30"/>
      <c r="DU100" s="60"/>
      <c r="DV100" s="61"/>
      <c r="DW100" s="61"/>
      <c r="DX100" s="62"/>
      <c r="DY100" s="63"/>
      <c r="DZ100" s="64"/>
      <c r="EA100" s="29"/>
      <c r="EB100" s="30"/>
      <c r="EC100" s="60"/>
      <c r="ED100" s="61"/>
      <c r="EE100" s="61"/>
      <c r="EF100" s="65"/>
      <c r="EG100" s="66"/>
      <c r="EH100" s="64"/>
      <c r="EI100" s="29"/>
      <c r="EJ100" s="30"/>
      <c r="EK100" s="60"/>
      <c r="EL100" s="61"/>
      <c r="EM100" s="61"/>
      <c r="EN100" s="65"/>
      <c r="EO100" s="63"/>
      <c r="EP100" s="64"/>
      <c r="EQ100" s="29"/>
      <c r="ER100" s="30"/>
      <c r="ES100" s="60"/>
      <c r="ET100" s="61"/>
      <c r="EU100" s="61"/>
      <c r="EV100" s="62"/>
      <c r="EW100" s="63"/>
      <c r="EX100" s="64"/>
      <c r="EY100" s="29"/>
      <c r="EZ100" s="30"/>
      <c r="FA100" s="60"/>
      <c r="FB100" s="61"/>
      <c r="FC100" s="61"/>
      <c r="FD100" s="62"/>
      <c r="FE100" s="63"/>
      <c r="FF100" s="64"/>
      <c r="FG100" s="29"/>
      <c r="FH100" s="30"/>
      <c r="FI100" s="60"/>
      <c r="FJ100" s="61"/>
      <c r="FK100" s="61"/>
      <c r="FL100" s="62"/>
      <c r="FM100" s="66"/>
      <c r="FN100" s="64"/>
      <c r="FO100" s="29"/>
      <c r="FP100" s="30"/>
      <c r="FQ100" s="60"/>
      <c r="FR100" s="61"/>
      <c r="FS100" s="61"/>
      <c r="FT100" s="62"/>
      <c r="FU100" s="67"/>
      <c r="FV100" s="64"/>
      <c r="FW100" s="29"/>
      <c r="FX100" s="30"/>
      <c r="FY100" s="60"/>
      <c r="FZ100" s="61"/>
      <c r="GA100" s="61"/>
      <c r="GB100" s="62"/>
      <c r="GC100" s="67"/>
      <c r="GD100" s="64"/>
      <c r="GE100" s="29"/>
      <c r="GF100" s="30"/>
      <c r="GG100" s="60"/>
      <c r="GH100" s="61"/>
      <c r="GI100" s="61"/>
      <c r="GJ100" s="62"/>
      <c r="GK100" s="67"/>
      <c r="GL100" s="64"/>
      <c r="GM100" s="29"/>
      <c r="GN100" s="30"/>
      <c r="GO100" s="60"/>
      <c r="GP100" s="61"/>
      <c r="GQ100" s="61"/>
      <c r="GR100" s="62"/>
      <c r="GS100" s="67"/>
      <c r="GT100" s="64"/>
      <c r="GU100" s="29"/>
      <c r="GV100" s="30"/>
      <c r="GW100" s="60"/>
      <c r="GX100" s="61"/>
      <c r="GY100" s="61"/>
      <c r="GZ100" s="65"/>
      <c r="HA100" s="66"/>
      <c r="HB100" s="64"/>
      <c r="HC100" s="29"/>
      <c r="HD100" s="30"/>
      <c r="HE100" s="60"/>
      <c r="HF100" s="61"/>
      <c r="HG100" s="61"/>
      <c r="HH100" s="62"/>
      <c r="HI100" s="67"/>
      <c r="HJ100" s="64"/>
      <c r="HK100" s="29"/>
      <c r="HL100" s="30"/>
      <c r="HM100" s="60"/>
      <c r="HN100" s="61"/>
      <c r="HO100" s="61"/>
      <c r="HP100" s="62"/>
      <c r="HQ100" s="67"/>
      <c r="HR100" s="64"/>
      <c r="HS100" s="29"/>
      <c r="HT100" s="30"/>
      <c r="HU100" s="60"/>
      <c r="HV100" s="61"/>
      <c r="HW100" s="61"/>
      <c r="HX100" s="62"/>
      <c r="HY100" s="67"/>
      <c r="HZ100" s="64"/>
      <c r="IA100" s="29"/>
      <c r="IB100" s="30"/>
      <c r="IC100" s="60"/>
      <c r="ID100" s="61"/>
      <c r="IE100" s="61"/>
      <c r="IF100" s="62"/>
      <c r="IG100" s="66"/>
      <c r="IH100" s="64"/>
      <c r="II100" s="29"/>
      <c r="IJ100" s="30"/>
      <c r="IK100" s="60"/>
      <c r="IL100" s="61"/>
      <c r="IM100" s="61"/>
      <c r="IN100" s="62"/>
      <c r="IO100" s="67"/>
      <c r="IP100" s="64"/>
      <c r="IQ100" s="29"/>
      <c r="IR100" s="30"/>
      <c r="IS100" s="60"/>
      <c r="IT100" s="61"/>
      <c r="IU100" s="61"/>
      <c r="IV100" s="62"/>
      <c r="IW100" s="67"/>
      <c r="IX100" s="64"/>
      <c r="IY100" s="29"/>
      <c r="IZ100" s="30"/>
      <c r="JA100" s="60"/>
      <c r="JB100" s="61"/>
      <c r="JC100" s="61"/>
      <c r="JD100" s="62"/>
      <c r="JE100" s="67"/>
      <c r="JF100" s="64"/>
      <c r="JG100" s="29"/>
      <c r="JH100" s="30"/>
      <c r="JI100" s="60"/>
      <c r="JJ100" s="61"/>
      <c r="JK100" s="61"/>
      <c r="JL100" s="62"/>
    </row>
    <row r="101" spans="1:272">
      <c r="A101" s="68"/>
      <c r="B101" s="59"/>
      <c r="D101" s="30"/>
      <c r="E101" s="60"/>
      <c r="F101" s="61"/>
      <c r="G101" s="61"/>
      <c r="H101" s="62"/>
      <c r="I101" s="63"/>
      <c r="J101" s="64"/>
      <c r="L101" s="30"/>
      <c r="M101" s="60"/>
      <c r="N101" s="61"/>
      <c r="O101" s="61"/>
      <c r="P101" s="62"/>
      <c r="Q101" s="63"/>
      <c r="R101" s="64"/>
      <c r="T101" s="30"/>
      <c r="U101" s="60"/>
      <c r="V101" s="61"/>
      <c r="W101" s="61"/>
      <c r="X101" s="62"/>
      <c r="Y101" s="63"/>
      <c r="Z101" s="64"/>
      <c r="AB101" s="30"/>
      <c r="AC101" s="60"/>
      <c r="AD101" s="61"/>
      <c r="AE101" s="61"/>
      <c r="AF101" s="62"/>
      <c r="AG101" s="63"/>
      <c r="AH101" s="64"/>
      <c r="AJ101" s="30"/>
      <c r="AK101" s="60"/>
      <c r="AL101" s="61"/>
      <c r="AM101" s="61"/>
      <c r="AN101" s="62"/>
      <c r="AO101" s="63"/>
      <c r="AP101" s="64"/>
      <c r="AR101" s="30"/>
      <c r="AS101" s="60"/>
      <c r="AT101" s="61"/>
      <c r="AU101" s="61"/>
      <c r="AV101" s="62"/>
      <c r="AW101" s="63"/>
      <c r="AX101" s="64"/>
      <c r="AZ101" s="30"/>
      <c r="BA101" s="60"/>
      <c r="BB101" s="61"/>
      <c r="BC101" s="61"/>
      <c r="BD101" s="62"/>
      <c r="BE101" s="63"/>
      <c r="BF101" s="64"/>
      <c r="BH101" s="30"/>
      <c r="BI101" s="60"/>
      <c r="BJ101" s="61"/>
      <c r="BK101" s="61"/>
      <c r="BL101" s="62"/>
      <c r="BM101" s="63"/>
      <c r="BN101" s="64"/>
      <c r="BP101" s="30"/>
      <c r="BQ101" s="60"/>
      <c r="BR101" s="61"/>
      <c r="BS101" s="61"/>
      <c r="BT101" s="62"/>
      <c r="BU101" s="63"/>
      <c r="BV101" s="64"/>
      <c r="BX101" s="30"/>
      <c r="BY101" s="60"/>
      <c r="BZ101" s="61"/>
      <c r="CA101" s="61"/>
      <c r="CB101" s="62"/>
      <c r="CC101" s="63"/>
      <c r="CD101" s="64"/>
      <c r="CF101" s="30"/>
      <c r="CG101" s="60"/>
      <c r="CH101" s="61"/>
      <c r="CI101" s="61"/>
      <c r="CJ101" s="65"/>
      <c r="CK101" s="66"/>
      <c r="CL101" s="64"/>
      <c r="CN101" s="30"/>
      <c r="CO101" s="60"/>
      <c r="CP101" s="61"/>
      <c r="CQ101" s="61"/>
      <c r="CR101" s="65"/>
      <c r="CS101" s="63"/>
      <c r="CT101" s="64"/>
      <c r="CU101" s="29"/>
      <c r="CV101" s="30"/>
      <c r="CW101" s="60"/>
      <c r="CX101" s="61"/>
      <c r="CY101" s="61"/>
      <c r="CZ101" s="62"/>
      <c r="DA101" s="63"/>
      <c r="DB101" s="64"/>
      <c r="DC101" s="29"/>
      <c r="DD101" s="30"/>
      <c r="DE101" s="60"/>
      <c r="DF101" s="61"/>
      <c r="DG101" s="61"/>
      <c r="DH101" s="62"/>
      <c r="DI101" s="63"/>
      <c r="DJ101" s="64"/>
      <c r="DK101" s="29"/>
      <c r="DL101" s="30"/>
      <c r="DM101" s="60"/>
      <c r="DN101" s="61"/>
      <c r="DO101" s="61"/>
      <c r="DP101" s="62"/>
      <c r="DQ101" s="63"/>
      <c r="DR101" s="64"/>
      <c r="DS101" s="29"/>
      <c r="DT101" s="30"/>
      <c r="DU101" s="60"/>
      <c r="DV101" s="61"/>
      <c r="DW101" s="61"/>
      <c r="DX101" s="62"/>
      <c r="DY101" s="63"/>
      <c r="DZ101" s="64"/>
      <c r="EA101" s="29"/>
      <c r="EB101" s="30"/>
      <c r="EC101" s="60"/>
      <c r="ED101" s="61"/>
      <c r="EE101" s="61"/>
      <c r="EF101" s="65"/>
      <c r="EG101" s="66"/>
      <c r="EH101" s="64"/>
      <c r="EI101" s="29"/>
      <c r="EJ101" s="30"/>
      <c r="EK101" s="60"/>
      <c r="EL101" s="61"/>
      <c r="EM101" s="61"/>
      <c r="EN101" s="65"/>
      <c r="EO101" s="63"/>
      <c r="EP101" s="64"/>
      <c r="EQ101" s="29"/>
      <c r="ER101" s="30"/>
      <c r="ES101" s="60"/>
      <c r="ET101" s="61"/>
      <c r="EU101" s="61"/>
      <c r="EV101" s="62"/>
      <c r="EW101" s="63"/>
      <c r="EX101" s="64"/>
      <c r="EY101" s="29"/>
      <c r="EZ101" s="30"/>
      <c r="FA101" s="60"/>
      <c r="FB101" s="61"/>
      <c r="FC101" s="61"/>
      <c r="FD101" s="62"/>
      <c r="FE101" s="63"/>
      <c r="FF101" s="64"/>
      <c r="FG101" s="29"/>
      <c r="FH101" s="30"/>
      <c r="FI101" s="60"/>
      <c r="FJ101" s="61"/>
      <c r="FK101" s="61"/>
      <c r="FL101" s="62"/>
      <c r="FM101" s="66"/>
      <c r="FN101" s="64"/>
      <c r="FO101" s="29"/>
      <c r="FP101" s="30"/>
      <c r="FQ101" s="60"/>
      <c r="FR101" s="61"/>
      <c r="FS101" s="61"/>
      <c r="FT101" s="62"/>
      <c r="FU101" s="67"/>
      <c r="FV101" s="64"/>
      <c r="FW101" s="29"/>
      <c r="FX101" s="30"/>
      <c r="FY101" s="60"/>
      <c r="FZ101" s="61"/>
      <c r="GA101" s="61"/>
      <c r="GB101" s="62"/>
      <c r="GC101" s="67"/>
      <c r="GD101" s="64"/>
      <c r="GE101" s="29"/>
      <c r="GF101" s="30"/>
      <c r="GG101" s="60"/>
      <c r="GH101" s="61"/>
      <c r="GI101" s="61"/>
      <c r="GJ101" s="62"/>
      <c r="GK101" s="67"/>
      <c r="GL101" s="64"/>
      <c r="GM101" s="29"/>
      <c r="GN101" s="30"/>
      <c r="GO101" s="60"/>
      <c r="GP101" s="61"/>
      <c r="GQ101" s="61"/>
      <c r="GR101" s="62"/>
      <c r="GS101" s="67"/>
      <c r="GT101" s="64"/>
      <c r="GU101" s="29"/>
      <c r="GV101" s="30"/>
      <c r="GW101" s="60"/>
      <c r="GX101" s="61"/>
      <c r="GY101" s="61"/>
      <c r="GZ101" s="65"/>
      <c r="HA101" s="66"/>
      <c r="HB101" s="64"/>
      <c r="HC101" s="29"/>
      <c r="HD101" s="30"/>
      <c r="HE101" s="60"/>
      <c r="HF101" s="61"/>
      <c r="HG101" s="61"/>
      <c r="HH101" s="62"/>
      <c r="HI101" s="67"/>
      <c r="HJ101" s="64"/>
      <c r="HK101" s="29"/>
      <c r="HL101" s="30"/>
      <c r="HM101" s="60"/>
      <c r="HN101" s="61"/>
      <c r="HO101" s="61"/>
      <c r="HP101" s="62"/>
      <c r="HQ101" s="67"/>
      <c r="HR101" s="64"/>
      <c r="HS101" s="29"/>
      <c r="HT101" s="30"/>
      <c r="HU101" s="60"/>
      <c r="HV101" s="61"/>
      <c r="HW101" s="61"/>
      <c r="HX101" s="62"/>
      <c r="HY101" s="67"/>
      <c r="HZ101" s="64"/>
      <c r="IA101" s="29"/>
      <c r="IB101" s="30"/>
      <c r="IC101" s="60"/>
      <c r="ID101" s="61"/>
      <c r="IE101" s="61"/>
      <c r="IF101" s="62"/>
      <c r="IG101" s="66"/>
      <c r="IH101" s="64"/>
      <c r="II101" s="29"/>
      <c r="IJ101" s="30"/>
      <c r="IK101" s="60"/>
      <c r="IL101" s="61"/>
      <c r="IM101" s="61"/>
      <c r="IN101" s="62"/>
      <c r="IO101" s="67"/>
      <c r="IP101" s="64"/>
      <c r="IQ101" s="29"/>
      <c r="IR101" s="30"/>
      <c r="IS101" s="60"/>
      <c r="IT101" s="61"/>
      <c r="IU101" s="61"/>
      <c r="IV101" s="62"/>
      <c r="IW101" s="67"/>
      <c r="IX101" s="64"/>
      <c r="IY101" s="29"/>
      <c r="IZ101" s="30"/>
      <c r="JA101" s="60"/>
      <c r="JB101" s="61"/>
      <c r="JC101" s="61"/>
      <c r="JD101" s="62"/>
      <c r="JE101" s="67"/>
      <c r="JF101" s="64"/>
      <c r="JG101" s="29"/>
      <c r="JH101" s="30"/>
      <c r="JI101" s="60"/>
      <c r="JJ101" s="61"/>
      <c r="JK101" s="61"/>
      <c r="JL101" s="62"/>
    </row>
    <row r="102" spans="1:272">
      <c r="A102" s="59"/>
      <c r="B102" s="59"/>
      <c r="D102" s="30"/>
      <c r="E102" s="60"/>
      <c r="F102" s="61"/>
      <c r="G102" s="61"/>
      <c r="H102" s="62"/>
      <c r="I102" s="63"/>
      <c r="J102" s="64"/>
      <c r="L102" s="30"/>
      <c r="M102" s="60"/>
      <c r="N102" s="61"/>
      <c r="O102" s="61"/>
      <c r="P102" s="62"/>
      <c r="Q102" s="63"/>
      <c r="R102" s="64"/>
      <c r="T102" s="30"/>
      <c r="U102" s="60"/>
      <c r="V102" s="61"/>
      <c r="W102" s="61"/>
      <c r="X102" s="62"/>
      <c r="Y102" s="63"/>
      <c r="Z102" s="64"/>
      <c r="AB102" s="30"/>
      <c r="AC102" s="60"/>
      <c r="AD102" s="61"/>
      <c r="AE102" s="61"/>
      <c r="AF102" s="62"/>
      <c r="AG102" s="63"/>
      <c r="AH102" s="64"/>
      <c r="AJ102" s="30"/>
      <c r="AK102" s="60"/>
      <c r="AL102" s="61"/>
      <c r="AM102" s="61"/>
      <c r="AN102" s="62"/>
      <c r="AO102" s="63"/>
      <c r="AP102" s="64"/>
      <c r="AR102" s="30"/>
      <c r="AS102" s="60"/>
      <c r="AT102" s="61"/>
      <c r="AU102" s="61"/>
      <c r="AV102" s="62"/>
      <c r="AW102" s="63"/>
      <c r="AX102" s="64"/>
      <c r="AZ102" s="30"/>
      <c r="BA102" s="60"/>
      <c r="BB102" s="61"/>
      <c r="BC102" s="61"/>
      <c r="BD102" s="62"/>
      <c r="BE102" s="63"/>
      <c r="BF102" s="64"/>
      <c r="BH102" s="30"/>
      <c r="BI102" s="60"/>
      <c r="BJ102" s="61"/>
      <c r="BK102" s="61"/>
      <c r="BL102" s="62"/>
      <c r="BM102" s="63"/>
      <c r="BN102" s="64"/>
      <c r="BP102" s="30"/>
      <c r="BQ102" s="60"/>
      <c r="BR102" s="61"/>
      <c r="BS102" s="61"/>
      <c r="BT102" s="62"/>
      <c r="BU102" s="63"/>
      <c r="BV102" s="64"/>
      <c r="BX102" s="30"/>
      <c r="BY102" s="60"/>
      <c r="BZ102" s="61"/>
      <c r="CA102" s="61"/>
      <c r="CB102" s="62"/>
      <c r="CC102" s="63"/>
      <c r="CD102" s="64"/>
      <c r="CF102" s="30"/>
      <c r="CG102" s="60"/>
      <c r="CH102" s="61"/>
      <c r="CI102" s="61"/>
      <c r="CJ102" s="65"/>
      <c r="CK102" s="66"/>
      <c r="CL102" s="64"/>
      <c r="CN102" s="30"/>
      <c r="CO102" s="60"/>
      <c r="CP102" s="61"/>
      <c r="CQ102" s="61"/>
      <c r="CR102" s="65"/>
      <c r="CS102" s="63"/>
      <c r="CT102" s="64"/>
      <c r="CU102" s="29"/>
      <c r="CV102" s="30"/>
      <c r="CW102" s="60"/>
      <c r="CX102" s="61"/>
      <c r="CY102" s="61"/>
      <c r="CZ102" s="62"/>
      <c r="DA102" s="63"/>
      <c r="DB102" s="64"/>
      <c r="DC102" s="29"/>
      <c r="DD102" s="30"/>
      <c r="DE102" s="60"/>
      <c r="DF102" s="61"/>
      <c r="DG102" s="61"/>
      <c r="DH102" s="62"/>
      <c r="DI102" s="63"/>
      <c r="DJ102" s="64"/>
      <c r="DK102" s="29"/>
      <c r="DL102" s="30"/>
      <c r="DM102" s="60"/>
      <c r="DN102" s="61"/>
      <c r="DO102" s="61"/>
      <c r="DP102" s="62"/>
      <c r="DQ102" s="63"/>
      <c r="DR102" s="64"/>
      <c r="DS102" s="29"/>
      <c r="DT102" s="30"/>
      <c r="DU102" s="60"/>
      <c r="DV102" s="61"/>
      <c r="DW102" s="61"/>
      <c r="DX102" s="62"/>
      <c r="DY102" s="63"/>
      <c r="DZ102" s="64"/>
      <c r="EA102" s="29"/>
      <c r="EB102" s="30"/>
      <c r="EC102" s="60"/>
      <c r="ED102" s="61"/>
      <c r="EE102" s="61"/>
      <c r="EF102" s="65"/>
      <c r="EG102" s="66"/>
      <c r="EH102" s="64"/>
      <c r="EI102" s="29"/>
      <c r="EJ102" s="30"/>
      <c r="EK102" s="60"/>
      <c r="EL102" s="61"/>
      <c r="EM102" s="61"/>
      <c r="EN102" s="65"/>
      <c r="EO102" s="63"/>
      <c r="EP102" s="64"/>
      <c r="EQ102" s="29"/>
      <c r="ER102" s="30"/>
      <c r="ES102" s="60"/>
      <c r="ET102" s="61"/>
      <c r="EU102" s="61"/>
      <c r="EV102" s="62"/>
      <c r="EW102" s="63"/>
      <c r="EX102" s="64"/>
      <c r="EY102" s="29"/>
      <c r="EZ102" s="30"/>
      <c r="FA102" s="60"/>
      <c r="FB102" s="61"/>
      <c r="FC102" s="61"/>
      <c r="FD102" s="62"/>
      <c r="FE102" s="63"/>
      <c r="FF102" s="64"/>
      <c r="FG102" s="29"/>
      <c r="FH102" s="30"/>
      <c r="FI102" s="60"/>
      <c r="FJ102" s="61"/>
      <c r="FK102" s="61"/>
      <c r="FL102" s="62"/>
      <c r="FM102" s="66"/>
      <c r="FN102" s="64"/>
      <c r="FO102" s="29"/>
      <c r="FP102" s="30"/>
      <c r="FQ102" s="60"/>
      <c r="FR102" s="61"/>
      <c r="FS102" s="61"/>
      <c r="FT102" s="62"/>
      <c r="FU102" s="67"/>
      <c r="FV102" s="64"/>
      <c r="FW102" s="29"/>
      <c r="FX102" s="30"/>
      <c r="FY102" s="60"/>
      <c r="FZ102" s="61"/>
      <c r="GA102" s="61"/>
      <c r="GB102" s="62"/>
      <c r="GC102" s="67"/>
      <c r="GD102" s="64"/>
      <c r="GE102" s="29"/>
      <c r="GF102" s="30"/>
      <c r="GG102" s="60"/>
      <c r="GH102" s="61"/>
      <c r="GI102" s="61"/>
      <c r="GJ102" s="62"/>
      <c r="GK102" s="67"/>
      <c r="GL102" s="64"/>
      <c r="GM102" s="29"/>
      <c r="GN102" s="30"/>
      <c r="GO102" s="60"/>
      <c r="GP102" s="61"/>
      <c r="GQ102" s="61"/>
      <c r="GR102" s="62"/>
      <c r="GS102" s="67"/>
      <c r="GT102" s="64"/>
      <c r="GU102" s="29"/>
      <c r="GV102" s="30"/>
      <c r="GW102" s="60"/>
      <c r="GX102" s="61"/>
      <c r="GY102" s="61"/>
      <c r="GZ102" s="65"/>
      <c r="HA102" s="66"/>
      <c r="HB102" s="64"/>
      <c r="HC102" s="29"/>
      <c r="HD102" s="30"/>
      <c r="HE102" s="60"/>
      <c r="HF102" s="61"/>
      <c r="HG102" s="61"/>
      <c r="HH102" s="62"/>
      <c r="HI102" s="67"/>
      <c r="HJ102" s="64"/>
      <c r="HK102" s="29"/>
      <c r="HL102" s="30"/>
      <c r="HM102" s="60"/>
      <c r="HN102" s="61"/>
      <c r="HO102" s="61"/>
      <c r="HP102" s="62"/>
      <c r="HQ102" s="67"/>
      <c r="HR102" s="64"/>
      <c r="HS102" s="29"/>
      <c r="HT102" s="30"/>
      <c r="HU102" s="60"/>
      <c r="HV102" s="61"/>
      <c r="HW102" s="61"/>
      <c r="HX102" s="62"/>
      <c r="HY102" s="67"/>
      <c r="HZ102" s="64"/>
      <c r="IA102" s="29"/>
      <c r="IB102" s="30"/>
      <c r="IC102" s="60"/>
      <c r="ID102" s="61"/>
      <c r="IE102" s="61"/>
      <c r="IF102" s="62"/>
      <c r="IG102" s="66"/>
      <c r="IH102" s="64"/>
      <c r="II102" s="29"/>
      <c r="IJ102" s="30"/>
      <c r="IK102" s="60"/>
      <c r="IL102" s="61"/>
      <c r="IM102" s="61"/>
      <c r="IN102" s="62"/>
      <c r="IO102" s="67"/>
      <c r="IP102" s="64"/>
      <c r="IQ102" s="29"/>
      <c r="IR102" s="30"/>
      <c r="IS102" s="60"/>
      <c r="IT102" s="61"/>
      <c r="IU102" s="61"/>
      <c r="IV102" s="62"/>
      <c r="IW102" s="67"/>
      <c r="IX102" s="64"/>
      <c r="IY102" s="29"/>
      <c r="IZ102" s="30"/>
      <c r="JA102" s="60"/>
      <c r="JB102" s="61"/>
      <c r="JC102" s="61"/>
      <c r="JD102" s="62"/>
      <c r="JE102" s="67"/>
      <c r="JF102" s="64"/>
      <c r="JG102" s="29"/>
      <c r="JH102" s="30"/>
      <c r="JI102" s="60"/>
      <c r="JJ102" s="61"/>
      <c r="JK102" s="61"/>
      <c r="JL102" s="62"/>
    </row>
    <row r="103" spans="1:272">
      <c r="A103" s="68"/>
      <c r="B103" s="59"/>
      <c r="D103" s="30"/>
      <c r="E103" s="60"/>
      <c r="F103" s="61"/>
      <c r="G103" s="61"/>
      <c r="H103" s="62"/>
      <c r="I103" s="63"/>
      <c r="J103" s="64"/>
      <c r="L103" s="30"/>
      <c r="M103" s="60"/>
      <c r="N103" s="61"/>
      <c r="O103" s="61"/>
      <c r="P103" s="62"/>
      <c r="Q103" s="63"/>
      <c r="R103" s="64"/>
      <c r="T103" s="30"/>
      <c r="U103" s="60"/>
      <c r="V103" s="61"/>
      <c r="W103" s="61"/>
      <c r="X103" s="62"/>
      <c r="Y103" s="63"/>
      <c r="Z103" s="64"/>
      <c r="AB103" s="30"/>
      <c r="AC103" s="60"/>
      <c r="AD103" s="61"/>
      <c r="AE103" s="61"/>
      <c r="AF103" s="62"/>
      <c r="AG103" s="63"/>
      <c r="AH103" s="64"/>
      <c r="AJ103" s="30"/>
      <c r="AK103" s="60"/>
      <c r="AL103" s="61"/>
      <c r="AM103" s="61"/>
      <c r="AN103" s="62"/>
      <c r="AO103" s="63"/>
      <c r="AP103" s="64"/>
      <c r="AR103" s="30"/>
      <c r="AS103" s="60"/>
      <c r="AT103" s="61"/>
      <c r="AU103" s="61"/>
      <c r="AV103" s="62"/>
      <c r="AW103" s="63"/>
      <c r="AX103" s="64"/>
      <c r="AZ103" s="30"/>
      <c r="BA103" s="60"/>
      <c r="BB103" s="61"/>
      <c r="BC103" s="61"/>
      <c r="BD103" s="62"/>
      <c r="BE103" s="63"/>
      <c r="BF103" s="64"/>
      <c r="BH103" s="30"/>
      <c r="BI103" s="60"/>
      <c r="BJ103" s="61"/>
      <c r="BK103" s="61"/>
      <c r="BL103" s="62"/>
      <c r="BM103" s="63"/>
      <c r="BN103" s="64"/>
      <c r="BP103" s="30"/>
      <c r="BQ103" s="60"/>
      <c r="BR103" s="61"/>
      <c r="BS103" s="61"/>
      <c r="BT103" s="62"/>
      <c r="BU103" s="63"/>
      <c r="BV103" s="64"/>
      <c r="BX103" s="30"/>
      <c r="BY103" s="60"/>
      <c r="BZ103" s="61"/>
      <c r="CA103" s="61"/>
      <c r="CB103" s="62"/>
      <c r="CC103" s="63"/>
      <c r="CD103" s="64"/>
      <c r="CF103" s="30"/>
      <c r="CG103" s="60"/>
      <c r="CH103" s="61"/>
      <c r="CI103" s="61"/>
      <c r="CJ103" s="65"/>
      <c r="CK103" s="66"/>
      <c r="CL103" s="64"/>
      <c r="CN103" s="30"/>
      <c r="CO103" s="60"/>
      <c r="CP103" s="61"/>
      <c r="CQ103" s="61"/>
      <c r="CR103" s="65"/>
      <c r="CS103" s="63"/>
      <c r="CT103" s="64"/>
      <c r="CU103" s="29"/>
      <c r="CV103" s="30"/>
      <c r="CW103" s="60"/>
      <c r="CX103" s="61"/>
      <c r="CY103" s="61"/>
      <c r="CZ103" s="62"/>
      <c r="DA103" s="63"/>
      <c r="DB103" s="64"/>
      <c r="DC103" s="29"/>
      <c r="DD103" s="30"/>
      <c r="DE103" s="60"/>
      <c r="DF103" s="61"/>
      <c r="DG103" s="61"/>
      <c r="DH103" s="62"/>
      <c r="DI103" s="63"/>
      <c r="DJ103" s="64"/>
      <c r="DK103" s="29"/>
      <c r="DL103" s="30"/>
      <c r="DM103" s="60"/>
      <c r="DN103" s="61"/>
      <c r="DO103" s="61"/>
      <c r="DP103" s="62"/>
      <c r="DQ103" s="63"/>
      <c r="DR103" s="64"/>
      <c r="DS103" s="29"/>
      <c r="DT103" s="30"/>
      <c r="DU103" s="60"/>
      <c r="DV103" s="61"/>
      <c r="DW103" s="61"/>
      <c r="DX103" s="62"/>
      <c r="DY103" s="63"/>
      <c r="DZ103" s="64"/>
      <c r="EA103" s="29"/>
      <c r="EB103" s="30"/>
      <c r="EC103" s="60"/>
      <c r="ED103" s="61"/>
      <c r="EE103" s="61"/>
      <c r="EF103" s="65"/>
      <c r="EG103" s="66"/>
      <c r="EH103" s="64"/>
      <c r="EI103" s="29"/>
      <c r="EJ103" s="30"/>
      <c r="EK103" s="60"/>
      <c r="EL103" s="61"/>
      <c r="EM103" s="61"/>
      <c r="EN103" s="65"/>
      <c r="EO103" s="63"/>
      <c r="EP103" s="64"/>
      <c r="EQ103" s="29"/>
      <c r="ER103" s="30"/>
      <c r="ES103" s="60"/>
      <c r="ET103" s="61"/>
      <c r="EU103" s="61"/>
      <c r="EV103" s="62"/>
      <c r="EW103" s="63"/>
      <c r="EX103" s="64"/>
      <c r="EY103" s="29"/>
      <c r="EZ103" s="30"/>
      <c r="FA103" s="60"/>
      <c r="FB103" s="61"/>
      <c r="FC103" s="61"/>
      <c r="FD103" s="62"/>
      <c r="FE103" s="63"/>
      <c r="FF103" s="64"/>
      <c r="FG103" s="29"/>
      <c r="FH103" s="30"/>
      <c r="FI103" s="60"/>
      <c r="FJ103" s="61"/>
      <c r="FK103" s="61"/>
      <c r="FL103" s="62"/>
      <c r="FM103" s="66"/>
      <c r="FN103" s="64"/>
      <c r="FO103" s="29"/>
      <c r="FP103" s="30"/>
      <c r="FQ103" s="60"/>
      <c r="FR103" s="61"/>
      <c r="FS103" s="61"/>
      <c r="FT103" s="62"/>
      <c r="FU103" s="67"/>
      <c r="FV103" s="64"/>
      <c r="FW103" s="29"/>
      <c r="FX103" s="30"/>
      <c r="FY103" s="60"/>
      <c r="FZ103" s="61"/>
      <c r="GA103" s="61"/>
      <c r="GB103" s="62"/>
      <c r="GC103" s="67"/>
      <c r="GD103" s="64"/>
      <c r="GE103" s="29"/>
      <c r="GF103" s="30"/>
      <c r="GG103" s="60"/>
      <c r="GH103" s="61"/>
      <c r="GI103" s="61"/>
      <c r="GJ103" s="62"/>
      <c r="GK103" s="67"/>
      <c r="GL103" s="64"/>
      <c r="GM103" s="29"/>
      <c r="GN103" s="30"/>
      <c r="GO103" s="60"/>
      <c r="GP103" s="61"/>
      <c r="GQ103" s="61"/>
      <c r="GR103" s="62"/>
      <c r="GS103" s="67"/>
      <c r="GT103" s="64"/>
      <c r="GU103" s="29"/>
      <c r="GV103" s="30"/>
      <c r="GW103" s="60"/>
      <c r="GX103" s="61"/>
      <c r="GY103" s="61"/>
      <c r="GZ103" s="65"/>
      <c r="HA103" s="66"/>
      <c r="HB103" s="64"/>
      <c r="HC103" s="29"/>
      <c r="HD103" s="30"/>
      <c r="HE103" s="60"/>
      <c r="HF103" s="61"/>
      <c r="HG103" s="61"/>
      <c r="HH103" s="62"/>
      <c r="HI103" s="67"/>
      <c r="HJ103" s="64"/>
      <c r="HK103" s="29"/>
      <c r="HL103" s="30"/>
      <c r="HM103" s="60"/>
      <c r="HN103" s="61"/>
      <c r="HO103" s="61"/>
      <c r="HP103" s="62"/>
      <c r="HQ103" s="67"/>
      <c r="HR103" s="64"/>
      <c r="HS103" s="29"/>
      <c r="HT103" s="30"/>
      <c r="HU103" s="60"/>
      <c r="HV103" s="61"/>
      <c r="HW103" s="61"/>
      <c r="HX103" s="62"/>
      <c r="HY103" s="67"/>
      <c r="HZ103" s="64"/>
      <c r="IA103" s="29"/>
      <c r="IB103" s="30"/>
      <c r="IC103" s="60"/>
      <c r="ID103" s="61"/>
      <c r="IE103" s="61"/>
      <c r="IF103" s="62"/>
      <c r="IG103" s="66"/>
      <c r="IH103" s="64"/>
      <c r="II103" s="29"/>
      <c r="IJ103" s="30"/>
      <c r="IK103" s="60"/>
      <c r="IL103" s="61"/>
      <c r="IM103" s="61"/>
      <c r="IN103" s="62"/>
      <c r="IO103" s="67"/>
      <c r="IP103" s="64"/>
      <c r="IQ103" s="29"/>
      <c r="IR103" s="30"/>
      <c r="IS103" s="60"/>
      <c r="IT103" s="61"/>
      <c r="IU103" s="61"/>
      <c r="IV103" s="62"/>
      <c r="IW103" s="67"/>
      <c r="IX103" s="64"/>
      <c r="IY103" s="29"/>
      <c r="IZ103" s="30"/>
      <c r="JA103" s="60"/>
      <c r="JB103" s="61"/>
      <c r="JC103" s="61"/>
      <c r="JD103" s="62"/>
      <c r="JE103" s="67"/>
      <c r="JF103" s="64"/>
      <c r="JG103" s="29"/>
      <c r="JH103" s="30"/>
      <c r="JI103" s="60"/>
      <c r="JJ103" s="61"/>
      <c r="JK103" s="61"/>
      <c r="JL103" s="62"/>
    </row>
    <row r="104" spans="1:272">
      <c r="B104" s="59"/>
      <c r="D104" s="30"/>
      <c r="E104" s="60"/>
      <c r="F104" s="61"/>
      <c r="G104" s="61"/>
      <c r="H104" s="62"/>
      <c r="I104" s="63"/>
      <c r="J104" s="64"/>
      <c r="L104" s="30"/>
      <c r="M104" s="60"/>
      <c r="N104" s="61"/>
      <c r="O104" s="61"/>
      <c r="P104" s="62"/>
      <c r="Q104" s="63"/>
      <c r="R104" s="64"/>
      <c r="T104" s="30"/>
      <c r="U104" s="60"/>
      <c r="V104" s="61"/>
      <c r="W104" s="61"/>
      <c r="X104" s="62"/>
      <c r="Y104" s="63"/>
      <c r="Z104" s="64"/>
      <c r="AB104" s="30"/>
      <c r="AC104" s="60"/>
      <c r="AD104" s="61"/>
      <c r="AE104" s="61"/>
      <c r="AF104" s="62"/>
      <c r="AG104" s="63"/>
      <c r="AH104" s="64"/>
      <c r="AJ104" s="30"/>
      <c r="AK104" s="60"/>
      <c r="AL104" s="61"/>
      <c r="AM104" s="61"/>
      <c r="AN104" s="62"/>
      <c r="AO104" s="63"/>
      <c r="AP104" s="64"/>
      <c r="AR104" s="30"/>
      <c r="AS104" s="60"/>
      <c r="AT104" s="61"/>
      <c r="AU104" s="61"/>
      <c r="AV104" s="62"/>
      <c r="AW104" s="63"/>
      <c r="AX104" s="64"/>
      <c r="AZ104" s="30"/>
      <c r="BA104" s="60"/>
      <c r="BB104" s="61"/>
      <c r="BC104" s="61"/>
      <c r="BD104" s="62"/>
      <c r="BE104" s="63"/>
      <c r="BF104" s="64"/>
      <c r="BH104" s="30"/>
      <c r="BI104" s="60"/>
      <c r="BJ104" s="61"/>
      <c r="BK104" s="61"/>
      <c r="BL104" s="62"/>
      <c r="BM104" s="63"/>
      <c r="BN104" s="64"/>
      <c r="BP104" s="30"/>
      <c r="BQ104" s="60"/>
      <c r="BR104" s="61"/>
      <c r="BS104" s="61"/>
      <c r="BT104" s="62"/>
      <c r="BU104" s="63"/>
      <c r="BV104" s="64"/>
      <c r="BX104" s="30"/>
      <c r="BY104" s="60"/>
      <c r="BZ104" s="61"/>
      <c r="CA104" s="61"/>
      <c r="CB104" s="62"/>
      <c r="CC104" s="63"/>
      <c r="CD104" s="64"/>
      <c r="CF104" s="30"/>
      <c r="CG104" s="60"/>
      <c r="CH104" s="61"/>
      <c r="CI104" s="61"/>
      <c r="CJ104" s="65"/>
      <c r="CK104" s="66"/>
      <c r="CL104" s="64"/>
      <c r="CN104" s="30"/>
      <c r="CO104" s="60"/>
      <c r="CP104" s="61"/>
      <c r="CQ104" s="61"/>
      <c r="CR104" s="65"/>
      <c r="CS104" s="63"/>
      <c r="CT104" s="64"/>
      <c r="CU104" s="29"/>
      <c r="CV104" s="30"/>
      <c r="CW104" s="60"/>
      <c r="CX104" s="61"/>
      <c r="CY104" s="61"/>
      <c r="CZ104" s="62"/>
      <c r="DA104" s="63"/>
      <c r="DB104" s="64"/>
      <c r="DC104" s="29"/>
      <c r="DD104" s="30"/>
      <c r="DE104" s="60"/>
      <c r="DF104" s="61"/>
      <c r="DG104" s="61"/>
      <c r="DH104" s="62"/>
      <c r="DI104" s="63"/>
      <c r="DJ104" s="64"/>
      <c r="DK104" s="29"/>
      <c r="DL104" s="30"/>
      <c r="DM104" s="60"/>
      <c r="DN104" s="61"/>
      <c r="DO104" s="61"/>
      <c r="DP104" s="62"/>
      <c r="DQ104" s="63"/>
      <c r="DR104" s="64"/>
      <c r="DS104" s="29"/>
      <c r="DT104" s="30"/>
      <c r="DU104" s="60"/>
      <c r="DV104" s="61"/>
      <c r="DW104" s="61"/>
      <c r="DX104" s="62"/>
      <c r="DY104" s="63"/>
      <c r="DZ104" s="64"/>
      <c r="EA104" s="29"/>
      <c r="EB104" s="30"/>
      <c r="EC104" s="60"/>
      <c r="ED104" s="61"/>
      <c r="EE104" s="61"/>
      <c r="EF104" s="65"/>
      <c r="EG104" s="66"/>
      <c r="EH104" s="64"/>
      <c r="EI104" s="29"/>
      <c r="EJ104" s="30"/>
      <c r="EK104" s="60"/>
      <c r="EL104" s="61"/>
      <c r="EM104" s="61"/>
      <c r="EN104" s="65"/>
      <c r="EO104" s="63"/>
      <c r="EP104" s="64"/>
      <c r="EQ104" s="29"/>
      <c r="ER104" s="30"/>
      <c r="ES104" s="60"/>
      <c r="ET104" s="61"/>
      <c r="EU104" s="61"/>
      <c r="EV104" s="62"/>
      <c r="EW104" s="63"/>
      <c r="EX104" s="64"/>
      <c r="EY104" s="29"/>
      <c r="EZ104" s="30"/>
      <c r="FA104" s="60"/>
      <c r="FB104" s="61"/>
      <c r="FC104" s="61"/>
      <c r="FD104" s="62"/>
      <c r="FE104" s="63"/>
      <c r="FF104" s="64"/>
      <c r="FG104" s="29"/>
      <c r="FH104" s="30"/>
      <c r="FI104" s="60"/>
      <c r="FJ104" s="61"/>
      <c r="FK104" s="61"/>
      <c r="FL104" s="62"/>
      <c r="FM104" s="66"/>
      <c r="FN104" s="64"/>
      <c r="FO104" s="29"/>
      <c r="FP104" s="30"/>
      <c r="FQ104" s="60"/>
      <c r="FR104" s="61"/>
      <c r="FS104" s="61"/>
      <c r="FT104" s="62"/>
      <c r="FU104" s="67"/>
      <c r="FV104" s="64"/>
      <c r="FW104" s="29"/>
      <c r="FX104" s="30"/>
      <c r="FY104" s="60"/>
      <c r="FZ104" s="61"/>
      <c r="GA104" s="61"/>
      <c r="GB104" s="62"/>
      <c r="GC104" s="67"/>
      <c r="GD104" s="64"/>
      <c r="GE104" s="29"/>
      <c r="GF104" s="30"/>
      <c r="GG104" s="60"/>
      <c r="GH104" s="61"/>
      <c r="GI104" s="61"/>
      <c r="GJ104" s="62"/>
      <c r="GK104" s="67"/>
      <c r="GL104" s="64"/>
      <c r="GM104" s="29"/>
      <c r="GN104" s="30"/>
      <c r="GO104" s="60"/>
      <c r="GP104" s="61"/>
      <c r="GQ104" s="61"/>
      <c r="GR104" s="62"/>
      <c r="GS104" s="67"/>
      <c r="GT104" s="64"/>
      <c r="GU104" s="29"/>
      <c r="GV104" s="30"/>
      <c r="GW104" s="60"/>
      <c r="GX104" s="61"/>
      <c r="GY104" s="61"/>
      <c r="GZ104" s="65"/>
      <c r="HA104" s="66"/>
      <c r="HB104" s="64"/>
      <c r="HC104" s="29"/>
      <c r="HD104" s="30"/>
      <c r="HE104" s="60"/>
      <c r="HF104" s="61"/>
      <c r="HG104" s="61"/>
      <c r="HH104" s="62"/>
      <c r="HI104" s="67"/>
      <c r="HJ104" s="64"/>
      <c r="HK104" s="29"/>
      <c r="HL104" s="30"/>
      <c r="HM104" s="60"/>
      <c r="HN104" s="61"/>
      <c r="HO104" s="61"/>
      <c r="HP104" s="62"/>
      <c r="HQ104" s="67"/>
      <c r="HR104" s="64"/>
      <c r="HS104" s="29"/>
      <c r="HT104" s="30"/>
      <c r="HU104" s="60"/>
      <c r="HV104" s="61"/>
      <c r="HW104" s="61"/>
      <c r="HX104" s="62"/>
      <c r="HY104" s="67"/>
      <c r="HZ104" s="64"/>
      <c r="IA104" s="29"/>
      <c r="IB104" s="30"/>
      <c r="IC104" s="60"/>
      <c r="ID104" s="61"/>
      <c r="IE104" s="61"/>
      <c r="IF104" s="62"/>
      <c r="IG104" s="66"/>
      <c r="IH104" s="64"/>
      <c r="II104" s="29"/>
      <c r="IJ104" s="30"/>
      <c r="IK104" s="60"/>
      <c r="IL104" s="61"/>
      <c r="IM104" s="61"/>
      <c r="IN104" s="62"/>
      <c r="IO104" s="67"/>
      <c r="IP104" s="64"/>
      <c r="IQ104" s="29"/>
      <c r="IR104" s="30"/>
      <c r="IS104" s="60"/>
      <c r="IT104" s="61"/>
      <c r="IU104" s="61"/>
      <c r="IV104" s="62"/>
      <c r="IW104" s="67"/>
      <c r="IX104" s="64"/>
      <c r="IY104" s="29"/>
      <c r="IZ104" s="30"/>
      <c r="JA104" s="60"/>
      <c r="JB104" s="61"/>
      <c r="JC104" s="61"/>
      <c r="JD104" s="62"/>
      <c r="JE104" s="67"/>
      <c r="JF104" s="64"/>
      <c r="JG104" s="29"/>
      <c r="JH104" s="30"/>
      <c r="JI104" s="60"/>
      <c r="JJ104" s="61"/>
      <c r="JK104" s="61"/>
      <c r="JL104" s="62"/>
    </row>
    <row r="105" spans="1:272">
      <c r="A105" s="59"/>
      <c r="B105" s="59"/>
      <c r="D105" s="30"/>
      <c r="E105" s="60"/>
      <c r="F105" s="61"/>
      <c r="G105" s="61"/>
      <c r="H105" s="62"/>
      <c r="I105" s="63"/>
      <c r="J105" s="64"/>
      <c r="L105" s="30"/>
      <c r="M105" s="60"/>
      <c r="N105" s="61"/>
      <c r="O105" s="61"/>
      <c r="P105" s="62"/>
      <c r="Q105" s="63"/>
      <c r="R105" s="64"/>
      <c r="T105" s="30"/>
      <c r="U105" s="60"/>
      <c r="V105" s="61"/>
      <c r="W105" s="61"/>
      <c r="X105" s="62"/>
      <c r="Y105" s="63"/>
      <c r="Z105" s="64"/>
      <c r="AB105" s="30"/>
      <c r="AC105" s="60"/>
      <c r="AD105" s="61"/>
      <c r="AE105" s="61"/>
      <c r="AF105" s="62"/>
      <c r="AG105" s="63"/>
      <c r="AH105" s="64"/>
      <c r="AJ105" s="30"/>
      <c r="AK105" s="60"/>
      <c r="AL105" s="61"/>
      <c r="AM105" s="61"/>
      <c r="AN105" s="62"/>
      <c r="AO105" s="63"/>
      <c r="AP105" s="64"/>
      <c r="AR105" s="30"/>
      <c r="AS105" s="60"/>
      <c r="AT105" s="61"/>
      <c r="AU105" s="61"/>
      <c r="AV105" s="62"/>
      <c r="AW105" s="63"/>
      <c r="AX105" s="64"/>
      <c r="AZ105" s="30"/>
      <c r="BA105" s="60"/>
      <c r="BB105" s="61"/>
      <c r="BC105" s="61"/>
      <c r="BD105" s="62"/>
      <c r="BE105" s="63"/>
      <c r="BF105" s="64"/>
      <c r="BH105" s="30"/>
      <c r="BI105" s="60"/>
      <c r="BJ105" s="61"/>
      <c r="BK105" s="61"/>
      <c r="BL105" s="62"/>
      <c r="BM105" s="63"/>
      <c r="BN105" s="64"/>
      <c r="BP105" s="30"/>
      <c r="BQ105" s="60"/>
      <c r="BR105" s="61"/>
      <c r="BS105" s="61"/>
      <c r="BT105" s="62"/>
      <c r="BU105" s="63"/>
      <c r="BV105" s="64"/>
      <c r="BX105" s="30"/>
      <c r="BY105" s="60"/>
      <c r="BZ105" s="61"/>
      <c r="CA105" s="61"/>
      <c r="CB105" s="62"/>
      <c r="CC105" s="63"/>
      <c r="CD105" s="64"/>
      <c r="CF105" s="30"/>
      <c r="CG105" s="60"/>
      <c r="CH105" s="61"/>
      <c r="CI105" s="61"/>
      <c r="CJ105" s="65"/>
      <c r="CK105" s="66"/>
      <c r="CL105" s="64"/>
      <c r="CN105" s="30"/>
      <c r="CO105" s="60"/>
      <c r="CP105" s="61"/>
      <c r="CQ105" s="61"/>
      <c r="CR105" s="65"/>
      <c r="CS105" s="63"/>
      <c r="CT105" s="64"/>
      <c r="CU105" s="29"/>
      <c r="CV105" s="30"/>
      <c r="CW105" s="60"/>
      <c r="CX105" s="61"/>
      <c r="CY105" s="61"/>
      <c r="CZ105" s="62"/>
      <c r="DA105" s="63"/>
      <c r="DB105" s="64"/>
      <c r="DC105" s="29"/>
      <c r="DD105" s="30"/>
      <c r="DE105" s="60"/>
      <c r="DF105" s="61"/>
      <c r="DG105" s="61"/>
      <c r="DH105" s="62"/>
      <c r="DI105" s="63"/>
      <c r="DJ105" s="64"/>
      <c r="DK105" s="29"/>
      <c r="DL105" s="30"/>
      <c r="DM105" s="60"/>
      <c r="DN105" s="61"/>
      <c r="DO105" s="61"/>
      <c r="DP105" s="62"/>
      <c r="DQ105" s="63"/>
      <c r="DR105" s="64"/>
      <c r="DS105" s="29"/>
      <c r="DT105" s="30"/>
      <c r="DU105" s="60"/>
      <c r="DV105" s="61"/>
      <c r="DW105" s="61"/>
      <c r="DX105" s="62"/>
      <c r="DY105" s="63"/>
      <c r="DZ105" s="64"/>
      <c r="EA105" s="29"/>
      <c r="EB105" s="30"/>
      <c r="EC105" s="60"/>
      <c r="ED105" s="61"/>
      <c r="EE105" s="61"/>
      <c r="EF105" s="65"/>
      <c r="EG105" s="66"/>
      <c r="EH105" s="64"/>
      <c r="EI105" s="29"/>
      <c r="EJ105" s="30"/>
      <c r="EK105" s="60"/>
      <c r="EL105" s="61"/>
      <c r="EM105" s="61"/>
      <c r="EN105" s="65"/>
      <c r="EO105" s="63"/>
      <c r="EP105" s="64"/>
      <c r="EQ105" s="29"/>
      <c r="ER105" s="30"/>
      <c r="ES105" s="60"/>
      <c r="ET105" s="61"/>
      <c r="EU105" s="61"/>
      <c r="EV105" s="62"/>
      <c r="EW105" s="63"/>
      <c r="EX105" s="64"/>
      <c r="EY105" s="29"/>
      <c r="EZ105" s="30"/>
      <c r="FA105" s="60"/>
      <c r="FB105" s="61"/>
      <c r="FC105" s="61"/>
      <c r="FD105" s="62"/>
      <c r="FE105" s="63"/>
      <c r="FF105" s="64"/>
      <c r="FG105" s="29"/>
      <c r="FH105" s="30"/>
      <c r="FI105" s="60"/>
      <c r="FJ105" s="61"/>
      <c r="FK105" s="61"/>
      <c r="FL105" s="62"/>
      <c r="FM105" s="66"/>
      <c r="FN105" s="64"/>
      <c r="FO105" s="29"/>
      <c r="FP105" s="30"/>
      <c r="FQ105" s="60"/>
      <c r="FR105" s="61"/>
      <c r="FS105" s="61"/>
      <c r="FT105" s="62"/>
      <c r="FU105" s="67"/>
      <c r="FV105" s="64"/>
      <c r="FW105" s="29"/>
      <c r="FX105" s="30"/>
      <c r="FY105" s="60"/>
      <c r="FZ105" s="61"/>
      <c r="GA105" s="61"/>
      <c r="GB105" s="62"/>
      <c r="GC105" s="67"/>
      <c r="GD105" s="64"/>
      <c r="GE105" s="29"/>
      <c r="GF105" s="30"/>
      <c r="GG105" s="60"/>
      <c r="GH105" s="61"/>
      <c r="GI105" s="61"/>
      <c r="GJ105" s="62"/>
      <c r="GK105" s="67"/>
      <c r="GL105" s="64"/>
      <c r="GM105" s="29"/>
      <c r="GN105" s="30"/>
      <c r="GO105" s="60"/>
      <c r="GP105" s="61"/>
      <c r="GQ105" s="61"/>
      <c r="GR105" s="62"/>
      <c r="GS105" s="67"/>
      <c r="GT105" s="64"/>
      <c r="GU105" s="29"/>
      <c r="GV105" s="30"/>
      <c r="GW105" s="60"/>
      <c r="GX105" s="61"/>
      <c r="GY105" s="61"/>
      <c r="GZ105" s="65"/>
      <c r="HA105" s="66"/>
      <c r="HB105" s="64"/>
      <c r="HC105" s="29"/>
      <c r="HD105" s="30"/>
      <c r="HE105" s="60"/>
      <c r="HF105" s="61"/>
      <c r="HG105" s="61"/>
      <c r="HH105" s="62"/>
      <c r="HI105" s="67"/>
      <c r="HJ105" s="64"/>
      <c r="HK105" s="29"/>
      <c r="HL105" s="30"/>
      <c r="HM105" s="60"/>
      <c r="HN105" s="61"/>
      <c r="HO105" s="61"/>
      <c r="HP105" s="62"/>
      <c r="HQ105" s="67"/>
      <c r="HR105" s="64"/>
      <c r="HS105" s="29"/>
      <c r="HT105" s="30"/>
      <c r="HU105" s="60"/>
      <c r="HV105" s="61"/>
      <c r="HW105" s="61"/>
      <c r="HX105" s="62"/>
      <c r="HY105" s="67"/>
      <c r="HZ105" s="64"/>
      <c r="IA105" s="29"/>
      <c r="IB105" s="30"/>
      <c r="IC105" s="60"/>
      <c r="ID105" s="61"/>
      <c r="IE105" s="61"/>
      <c r="IF105" s="62"/>
      <c r="IG105" s="66"/>
      <c r="IH105" s="64"/>
      <c r="II105" s="29"/>
      <c r="IJ105" s="30"/>
      <c r="IK105" s="60"/>
      <c r="IL105" s="61"/>
      <c r="IM105" s="61"/>
      <c r="IN105" s="62"/>
      <c r="IO105" s="67"/>
      <c r="IP105" s="64"/>
      <c r="IQ105" s="29"/>
      <c r="IR105" s="30"/>
      <c r="IS105" s="60"/>
      <c r="IT105" s="61"/>
      <c r="IU105" s="61"/>
      <c r="IV105" s="62"/>
      <c r="IW105" s="67"/>
      <c r="IX105" s="64"/>
      <c r="IY105" s="29"/>
      <c r="IZ105" s="30"/>
      <c r="JA105" s="60"/>
      <c r="JB105" s="61"/>
      <c r="JC105" s="61"/>
      <c r="JD105" s="62"/>
      <c r="JE105" s="67"/>
      <c r="JF105" s="64"/>
      <c r="JG105" s="29"/>
      <c r="JH105" s="30"/>
      <c r="JI105" s="60"/>
      <c r="JJ105" s="61"/>
      <c r="JK105" s="61"/>
      <c r="JL105" s="62"/>
    </row>
    <row r="106" spans="1:272">
      <c r="A106" s="59"/>
      <c r="B106" s="59"/>
      <c r="D106" s="30"/>
      <c r="E106" s="60"/>
      <c r="F106" s="61"/>
      <c r="G106" s="61"/>
      <c r="H106" s="62"/>
      <c r="I106" s="63"/>
      <c r="J106" s="64"/>
      <c r="L106" s="30"/>
      <c r="M106" s="60"/>
      <c r="N106" s="61"/>
      <c r="O106" s="61"/>
      <c r="P106" s="62"/>
      <c r="Q106" s="63"/>
      <c r="R106" s="64"/>
      <c r="T106" s="30"/>
      <c r="U106" s="60"/>
      <c r="V106" s="61"/>
      <c r="W106" s="61"/>
      <c r="X106" s="62"/>
      <c r="Y106" s="63"/>
      <c r="Z106" s="64"/>
      <c r="AB106" s="30"/>
      <c r="AC106" s="60"/>
      <c r="AD106" s="61"/>
      <c r="AE106" s="61"/>
      <c r="AF106" s="62"/>
      <c r="AG106" s="63"/>
      <c r="AH106" s="64"/>
      <c r="AJ106" s="30"/>
      <c r="AK106" s="60"/>
      <c r="AL106" s="61"/>
      <c r="AM106" s="61"/>
      <c r="AN106" s="62"/>
      <c r="AO106" s="63"/>
      <c r="AP106" s="64"/>
      <c r="AR106" s="30"/>
      <c r="AS106" s="60"/>
      <c r="AT106" s="61"/>
      <c r="AU106" s="61"/>
      <c r="AV106" s="62"/>
      <c r="AW106" s="63"/>
      <c r="AX106" s="64"/>
      <c r="AZ106" s="30"/>
      <c r="BA106" s="60"/>
      <c r="BB106" s="61"/>
      <c r="BC106" s="61"/>
      <c r="BD106" s="62"/>
      <c r="BE106" s="63"/>
      <c r="BF106" s="64"/>
      <c r="BH106" s="30"/>
      <c r="BI106" s="60"/>
      <c r="BJ106" s="61"/>
      <c r="BK106" s="61"/>
      <c r="BL106" s="62"/>
      <c r="BM106" s="63"/>
      <c r="BN106" s="64"/>
      <c r="BP106" s="30"/>
      <c r="BQ106" s="60"/>
      <c r="BR106" s="61"/>
      <c r="BS106" s="61"/>
      <c r="BT106" s="62"/>
      <c r="BU106" s="63"/>
      <c r="BV106" s="64"/>
      <c r="BX106" s="30"/>
      <c r="BY106" s="60"/>
      <c r="BZ106" s="61"/>
      <c r="CA106" s="61"/>
      <c r="CB106" s="62"/>
      <c r="CC106" s="63"/>
      <c r="CD106" s="64"/>
      <c r="CF106" s="30"/>
      <c r="CG106" s="60"/>
      <c r="CH106" s="61"/>
      <c r="CI106" s="61"/>
      <c r="CJ106" s="65"/>
      <c r="CK106" s="66"/>
      <c r="CL106" s="64"/>
      <c r="CN106" s="30"/>
      <c r="CO106" s="60"/>
      <c r="CP106" s="61"/>
      <c r="CQ106" s="61"/>
      <c r="CR106" s="65"/>
      <c r="CS106" s="63"/>
      <c r="CT106" s="64"/>
      <c r="CU106" s="29"/>
      <c r="CV106" s="30"/>
      <c r="CW106" s="60"/>
      <c r="CX106" s="61"/>
      <c r="CY106" s="61"/>
      <c r="CZ106" s="62"/>
      <c r="DA106" s="63"/>
      <c r="DB106" s="64"/>
      <c r="DC106" s="29"/>
      <c r="DD106" s="30"/>
      <c r="DE106" s="60"/>
      <c r="DF106" s="61"/>
      <c r="DG106" s="61"/>
      <c r="DH106" s="62"/>
      <c r="DI106" s="63"/>
      <c r="DJ106" s="64"/>
      <c r="DK106" s="29"/>
      <c r="DL106" s="30"/>
      <c r="DM106" s="60"/>
      <c r="DN106" s="61"/>
      <c r="DO106" s="61"/>
      <c r="DP106" s="62"/>
      <c r="DQ106" s="63"/>
      <c r="DR106" s="64"/>
      <c r="DS106" s="29"/>
      <c r="DT106" s="30"/>
      <c r="DU106" s="60"/>
      <c r="DV106" s="61"/>
      <c r="DW106" s="61"/>
      <c r="DX106" s="62"/>
      <c r="DY106" s="63"/>
      <c r="DZ106" s="64"/>
      <c r="EA106" s="29"/>
      <c r="EB106" s="30"/>
      <c r="EC106" s="60"/>
      <c r="ED106" s="61"/>
      <c r="EE106" s="61"/>
      <c r="EF106" s="65"/>
      <c r="EG106" s="66"/>
      <c r="EH106" s="64"/>
      <c r="EI106" s="29"/>
      <c r="EJ106" s="30"/>
      <c r="EK106" s="60"/>
      <c r="EL106" s="61"/>
      <c r="EM106" s="61"/>
      <c r="EN106" s="65"/>
      <c r="EO106" s="63"/>
      <c r="EP106" s="64"/>
      <c r="EQ106" s="29"/>
      <c r="ER106" s="30"/>
      <c r="ES106" s="60"/>
      <c r="ET106" s="61"/>
      <c r="EU106" s="61"/>
      <c r="EV106" s="62"/>
      <c r="EW106" s="63"/>
      <c r="EX106" s="64"/>
      <c r="EY106" s="29"/>
      <c r="EZ106" s="30"/>
      <c r="FA106" s="60"/>
      <c r="FB106" s="61"/>
      <c r="FC106" s="61"/>
      <c r="FD106" s="62"/>
      <c r="FE106" s="63"/>
      <c r="FF106" s="64"/>
      <c r="FG106" s="29"/>
      <c r="FH106" s="30"/>
      <c r="FI106" s="60"/>
      <c r="FJ106" s="61"/>
      <c r="FK106" s="61"/>
      <c r="FL106" s="62"/>
      <c r="FM106" s="66"/>
      <c r="FN106" s="64"/>
      <c r="FO106" s="29"/>
      <c r="FP106" s="30"/>
      <c r="FQ106" s="60"/>
      <c r="FR106" s="61"/>
      <c r="FS106" s="61"/>
      <c r="FT106" s="62"/>
      <c r="FU106" s="67"/>
      <c r="FV106" s="64"/>
      <c r="FW106" s="29"/>
      <c r="FX106" s="30"/>
      <c r="FY106" s="60"/>
      <c r="FZ106" s="61"/>
      <c r="GA106" s="61"/>
      <c r="GB106" s="62"/>
      <c r="GC106" s="67"/>
      <c r="GD106" s="64"/>
      <c r="GE106" s="29"/>
      <c r="GF106" s="30"/>
      <c r="GG106" s="60"/>
      <c r="GH106" s="61"/>
      <c r="GI106" s="61"/>
      <c r="GJ106" s="62"/>
      <c r="GK106" s="67"/>
      <c r="GL106" s="64"/>
      <c r="GM106" s="29"/>
      <c r="GN106" s="30"/>
      <c r="GO106" s="60"/>
      <c r="GP106" s="61"/>
      <c r="GQ106" s="61"/>
      <c r="GR106" s="62"/>
      <c r="GS106" s="67"/>
      <c r="GT106" s="64"/>
      <c r="GU106" s="29"/>
      <c r="GV106" s="30"/>
      <c r="GW106" s="60"/>
      <c r="GX106" s="61"/>
      <c r="GY106" s="61"/>
      <c r="GZ106" s="65"/>
      <c r="HA106" s="66"/>
      <c r="HB106" s="64"/>
      <c r="HC106" s="29"/>
      <c r="HD106" s="30"/>
      <c r="HE106" s="60"/>
      <c r="HF106" s="61"/>
      <c r="HG106" s="61"/>
      <c r="HH106" s="62"/>
      <c r="HI106" s="67"/>
      <c r="HJ106" s="64"/>
      <c r="HK106" s="29"/>
      <c r="HL106" s="30"/>
      <c r="HM106" s="60"/>
      <c r="HN106" s="61"/>
      <c r="HO106" s="61"/>
      <c r="HP106" s="62"/>
      <c r="HQ106" s="67"/>
      <c r="HR106" s="64"/>
      <c r="HS106" s="29"/>
      <c r="HT106" s="30"/>
      <c r="HU106" s="60"/>
      <c r="HV106" s="61"/>
      <c r="HW106" s="61"/>
      <c r="HX106" s="62"/>
      <c r="HY106" s="67"/>
      <c r="HZ106" s="64"/>
      <c r="IA106" s="29"/>
      <c r="IB106" s="30"/>
      <c r="IC106" s="60"/>
      <c r="ID106" s="61"/>
      <c r="IE106" s="61"/>
      <c r="IF106" s="62"/>
      <c r="IG106" s="66"/>
      <c r="IH106" s="64"/>
      <c r="II106" s="29"/>
      <c r="IJ106" s="30"/>
      <c r="IK106" s="60"/>
      <c r="IL106" s="61"/>
      <c r="IM106" s="61"/>
      <c r="IN106" s="62"/>
      <c r="IO106" s="67"/>
      <c r="IP106" s="64"/>
      <c r="IQ106" s="29"/>
      <c r="IR106" s="30"/>
      <c r="IS106" s="60"/>
      <c r="IT106" s="61"/>
      <c r="IU106" s="61"/>
      <c r="IV106" s="62"/>
      <c r="IW106" s="67"/>
      <c r="IX106" s="64"/>
      <c r="IY106" s="29"/>
      <c r="IZ106" s="30"/>
      <c r="JA106" s="60"/>
      <c r="JB106" s="61"/>
      <c r="JC106" s="61"/>
      <c r="JD106" s="62"/>
      <c r="JE106" s="67"/>
      <c r="JF106" s="64"/>
      <c r="JG106" s="29"/>
      <c r="JH106" s="30"/>
      <c r="JI106" s="60"/>
      <c r="JJ106" s="61"/>
      <c r="JK106" s="61"/>
      <c r="JL106" s="62"/>
    </row>
    <row r="107" spans="1:272">
      <c r="A107" s="68"/>
      <c r="B107" s="59"/>
      <c r="D107" s="30"/>
      <c r="E107" s="60"/>
      <c r="F107" s="61"/>
      <c r="G107" s="61"/>
      <c r="H107" s="62"/>
      <c r="I107" s="63"/>
      <c r="J107" s="64"/>
      <c r="L107" s="30"/>
      <c r="M107" s="60"/>
      <c r="N107" s="61"/>
      <c r="O107" s="61"/>
      <c r="P107" s="62"/>
      <c r="Q107" s="63"/>
      <c r="R107" s="64"/>
      <c r="T107" s="30"/>
      <c r="U107" s="60"/>
      <c r="V107" s="61"/>
      <c r="W107" s="61"/>
      <c r="X107" s="62"/>
      <c r="Y107" s="63"/>
      <c r="Z107" s="64"/>
      <c r="AB107" s="30"/>
      <c r="AC107" s="60"/>
      <c r="AD107" s="61"/>
      <c r="AE107" s="61"/>
      <c r="AF107" s="62"/>
      <c r="AG107" s="63"/>
      <c r="AH107" s="64"/>
      <c r="AJ107" s="30"/>
      <c r="AK107" s="60"/>
      <c r="AL107" s="61"/>
      <c r="AM107" s="61"/>
      <c r="AN107" s="62"/>
      <c r="AO107" s="63"/>
      <c r="AP107" s="64"/>
      <c r="AR107" s="30"/>
      <c r="AS107" s="60"/>
      <c r="AT107" s="61"/>
      <c r="AU107" s="61"/>
      <c r="AV107" s="62"/>
      <c r="AW107" s="63"/>
      <c r="AX107" s="64"/>
      <c r="AZ107" s="30"/>
      <c r="BA107" s="60"/>
      <c r="BB107" s="61"/>
      <c r="BC107" s="61"/>
      <c r="BD107" s="62"/>
      <c r="BE107" s="63"/>
      <c r="BF107" s="64"/>
      <c r="BH107" s="30"/>
      <c r="BI107" s="60"/>
      <c r="BJ107" s="61"/>
      <c r="BK107" s="61"/>
      <c r="BL107" s="62"/>
      <c r="BM107" s="63"/>
      <c r="BN107" s="64"/>
      <c r="BP107" s="30"/>
      <c r="BQ107" s="60"/>
      <c r="BR107" s="61"/>
      <c r="BS107" s="61"/>
      <c r="BT107" s="62"/>
      <c r="BU107" s="63"/>
      <c r="BV107" s="64"/>
      <c r="BX107" s="30"/>
      <c r="BY107" s="60"/>
      <c r="BZ107" s="61"/>
      <c r="CA107" s="61"/>
      <c r="CB107" s="62"/>
      <c r="CC107" s="63"/>
      <c r="CD107" s="64"/>
      <c r="CF107" s="30"/>
      <c r="CG107" s="60"/>
      <c r="CH107" s="61"/>
      <c r="CI107" s="61"/>
      <c r="CJ107" s="65"/>
      <c r="CK107" s="66"/>
      <c r="CL107" s="64"/>
      <c r="CN107" s="30"/>
      <c r="CO107" s="60"/>
      <c r="CP107" s="61"/>
      <c r="CQ107" s="61"/>
      <c r="CR107" s="65"/>
      <c r="CS107" s="63"/>
      <c r="CT107" s="64"/>
      <c r="CU107" s="29"/>
      <c r="CV107" s="30"/>
      <c r="CW107" s="60"/>
      <c r="CX107" s="61"/>
      <c r="CY107" s="61"/>
      <c r="CZ107" s="62"/>
      <c r="DA107" s="63"/>
      <c r="DB107" s="64"/>
      <c r="DC107" s="29"/>
      <c r="DD107" s="30"/>
      <c r="DE107" s="60"/>
      <c r="DF107" s="61"/>
      <c r="DG107" s="61"/>
      <c r="DH107" s="62"/>
      <c r="DI107" s="63"/>
      <c r="DJ107" s="64"/>
      <c r="DK107" s="29"/>
      <c r="DL107" s="30"/>
      <c r="DM107" s="60"/>
      <c r="DN107" s="61"/>
      <c r="DO107" s="61"/>
      <c r="DP107" s="62"/>
      <c r="DQ107" s="63"/>
      <c r="DR107" s="64"/>
      <c r="DS107" s="29"/>
      <c r="DT107" s="30"/>
      <c r="DU107" s="60"/>
      <c r="DV107" s="61"/>
      <c r="DW107" s="61"/>
      <c r="DX107" s="62"/>
      <c r="DY107" s="63"/>
      <c r="DZ107" s="64"/>
      <c r="EA107" s="29"/>
      <c r="EB107" s="30"/>
      <c r="EC107" s="60"/>
      <c r="ED107" s="61"/>
      <c r="EE107" s="61"/>
      <c r="EF107" s="65"/>
      <c r="EG107" s="66"/>
      <c r="EH107" s="64"/>
      <c r="EI107" s="29"/>
      <c r="EJ107" s="30"/>
      <c r="EK107" s="60"/>
      <c r="EL107" s="61"/>
      <c r="EM107" s="61"/>
      <c r="EN107" s="65"/>
      <c r="EO107" s="63"/>
      <c r="EP107" s="64"/>
      <c r="EQ107" s="29"/>
      <c r="ER107" s="30"/>
      <c r="ES107" s="60"/>
      <c r="ET107" s="61"/>
      <c r="EU107" s="61"/>
      <c r="EV107" s="62"/>
      <c r="EW107" s="63"/>
      <c r="EX107" s="64"/>
      <c r="EY107" s="29"/>
      <c r="EZ107" s="30"/>
      <c r="FA107" s="60"/>
      <c r="FB107" s="61"/>
      <c r="FC107" s="61"/>
      <c r="FD107" s="62"/>
      <c r="FE107" s="63"/>
      <c r="FF107" s="64"/>
      <c r="FG107" s="29"/>
      <c r="FH107" s="30"/>
      <c r="FI107" s="60"/>
      <c r="FJ107" s="61"/>
      <c r="FK107" s="61"/>
      <c r="FL107" s="62"/>
      <c r="FM107" s="66"/>
      <c r="FN107" s="64"/>
      <c r="FO107" s="29"/>
      <c r="FP107" s="30"/>
      <c r="FQ107" s="60"/>
      <c r="FR107" s="61"/>
      <c r="FS107" s="61"/>
      <c r="FT107" s="62"/>
      <c r="FU107" s="67"/>
      <c r="FV107" s="64"/>
      <c r="FW107" s="29"/>
      <c r="FX107" s="30"/>
      <c r="FY107" s="60"/>
      <c r="FZ107" s="61"/>
      <c r="GA107" s="61"/>
      <c r="GB107" s="62"/>
      <c r="GC107" s="67"/>
      <c r="GD107" s="64"/>
      <c r="GE107" s="29"/>
      <c r="GF107" s="30"/>
      <c r="GG107" s="60"/>
      <c r="GH107" s="61"/>
      <c r="GI107" s="61"/>
      <c r="GJ107" s="62"/>
      <c r="GK107" s="67"/>
      <c r="GL107" s="64"/>
      <c r="GM107" s="29"/>
      <c r="GN107" s="30"/>
      <c r="GO107" s="60"/>
      <c r="GP107" s="61"/>
      <c r="GQ107" s="61"/>
      <c r="GR107" s="62"/>
      <c r="GS107" s="67"/>
      <c r="GT107" s="64"/>
      <c r="GU107" s="29"/>
      <c r="GV107" s="30"/>
      <c r="GW107" s="60"/>
      <c r="GX107" s="61"/>
      <c r="GY107" s="61"/>
      <c r="GZ107" s="65"/>
      <c r="HA107" s="66"/>
      <c r="HB107" s="64"/>
      <c r="HC107" s="29"/>
      <c r="HD107" s="30"/>
      <c r="HE107" s="60"/>
      <c r="HF107" s="61"/>
      <c r="HG107" s="61"/>
      <c r="HH107" s="62"/>
      <c r="HI107" s="67"/>
      <c r="HJ107" s="64"/>
      <c r="HK107" s="29"/>
      <c r="HL107" s="30"/>
      <c r="HM107" s="60"/>
      <c r="HN107" s="61"/>
      <c r="HO107" s="61"/>
      <c r="HP107" s="62"/>
      <c r="HQ107" s="67"/>
      <c r="HR107" s="64"/>
      <c r="HS107" s="29"/>
      <c r="HT107" s="30"/>
      <c r="HU107" s="60"/>
      <c r="HV107" s="61"/>
      <c r="HW107" s="61"/>
      <c r="HX107" s="62"/>
      <c r="HY107" s="67"/>
      <c r="HZ107" s="64"/>
      <c r="IA107" s="29"/>
      <c r="IB107" s="30"/>
      <c r="IC107" s="60"/>
      <c r="ID107" s="61"/>
      <c r="IE107" s="61"/>
      <c r="IF107" s="62"/>
      <c r="IG107" s="66"/>
      <c r="IH107" s="64"/>
      <c r="II107" s="29"/>
      <c r="IJ107" s="30"/>
      <c r="IK107" s="60"/>
      <c r="IL107" s="61"/>
      <c r="IM107" s="61"/>
      <c r="IN107" s="62"/>
      <c r="IO107" s="67"/>
      <c r="IP107" s="64"/>
      <c r="IQ107" s="29"/>
      <c r="IR107" s="30"/>
      <c r="IS107" s="60"/>
      <c r="IT107" s="61"/>
      <c r="IU107" s="61"/>
      <c r="IV107" s="62"/>
      <c r="IW107" s="67"/>
      <c r="IX107" s="64"/>
      <c r="IY107" s="29"/>
      <c r="IZ107" s="30"/>
      <c r="JA107" s="60"/>
      <c r="JB107" s="61"/>
      <c r="JC107" s="61"/>
      <c r="JD107" s="62"/>
      <c r="JE107" s="67"/>
      <c r="JF107" s="64"/>
      <c r="JG107" s="29"/>
      <c r="JH107" s="30"/>
      <c r="JI107" s="60"/>
      <c r="JJ107" s="61"/>
      <c r="JK107" s="61"/>
      <c r="JL107" s="62"/>
    </row>
    <row r="108" spans="1:272">
      <c r="A108" s="59"/>
      <c r="B108" s="59"/>
      <c r="D108" s="30"/>
      <c r="E108" s="60"/>
      <c r="F108" s="61"/>
      <c r="G108" s="61"/>
      <c r="H108" s="62"/>
      <c r="I108" s="63"/>
      <c r="J108" s="64"/>
      <c r="L108" s="30"/>
      <c r="M108" s="60"/>
      <c r="N108" s="61"/>
      <c r="O108" s="61"/>
      <c r="P108" s="62"/>
      <c r="Q108" s="63"/>
      <c r="R108" s="64"/>
      <c r="T108" s="30"/>
      <c r="U108" s="60"/>
      <c r="V108" s="61"/>
      <c r="W108" s="61"/>
      <c r="X108" s="62"/>
      <c r="Y108" s="63"/>
      <c r="Z108" s="64"/>
      <c r="AB108" s="30"/>
      <c r="AC108" s="60"/>
      <c r="AD108" s="61"/>
      <c r="AE108" s="61"/>
      <c r="AF108" s="62"/>
      <c r="AG108" s="63"/>
      <c r="AH108" s="64"/>
      <c r="AJ108" s="30"/>
      <c r="AK108" s="60"/>
      <c r="AL108" s="61"/>
      <c r="AM108" s="61"/>
      <c r="AN108" s="62"/>
      <c r="AO108" s="63"/>
      <c r="AP108" s="64"/>
      <c r="AR108" s="30"/>
      <c r="AS108" s="60"/>
      <c r="AT108" s="61"/>
      <c r="AU108" s="61"/>
      <c r="AV108" s="62"/>
      <c r="AW108" s="63"/>
      <c r="AX108" s="64"/>
      <c r="AZ108" s="30"/>
      <c r="BA108" s="60"/>
      <c r="BB108" s="61"/>
      <c r="BC108" s="61"/>
      <c r="BD108" s="62"/>
      <c r="BE108" s="63"/>
      <c r="BF108" s="64"/>
      <c r="BH108" s="30"/>
      <c r="BI108" s="60"/>
      <c r="BJ108" s="61"/>
      <c r="BK108" s="61"/>
      <c r="BL108" s="62"/>
      <c r="BM108" s="63"/>
      <c r="BN108" s="64"/>
      <c r="BP108" s="30"/>
      <c r="BQ108" s="60"/>
      <c r="BR108" s="61"/>
      <c r="BS108" s="61"/>
      <c r="BT108" s="62"/>
      <c r="BU108" s="63"/>
      <c r="BV108" s="64"/>
      <c r="BX108" s="30"/>
      <c r="BY108" s="60"/>
      <c r="BZ108" s="61"/>
      <c r="CA108" s="61"/>
      <c r="CB108" s="62"/>
      <c r="CC108" s="63"/>
      <c r="CD108" s="64"/>
      <c r="CF108" s="30"/>
      <c r="CG108" s="60"/>
      <c r="CH108" s="61"/>
      <c r="CI108" s="61"/>
      <c r="CJ108" s="65"/>
      <c r="CK108" s="66"/>
      <c r="CL108" s="64"/>
      <c r="CN108" s="30"/>
      <c r="CO108" s="60"/>
      <c r="CP108" s="61"/>
      <c r="CQ108" s="61"/>
      <c r="CR108" s="65"/>
      <c r="CS108" s="63"/>
      <c r="CT108" s="64"/>
      <c r="CU108" s="29"/>
      <c r="CV108" s="30"/>
      <c r="CW108" s="60"/>
      <c r="CX108" s="61"/>
      <c r="CY108" s="61"/>
      <c r="CZ108" s="62"/>
      <c r="DA108" s="63"/>
      <c r="DB108" s="64"/>
      <c r="DC108" s="29"/>
      <c r="DD108" s="30"/>
      <c r="DE108" s="60"/>
      <c r="DF108" s="61"/>
      <c r="DG108" s="61"/>
      <c r="DH108" s="62"/>
      <c r="DI108" s="63"/>
      <c r="DJ108" s="64"/>
      <c r="DK108" s="29"/>
      <c r="DL108" s="30"/>
      <c r="DM108" s="60"/>
      <c r="DN108" s="61"/>
      <c r="DO108" s="61"/>
      <c r="DP108" s="62"/>
      <c r="DQ108" s="63"/>
      <c r="DR108" s="64"/>
      <c r="DS108" s="29"/>
      <c r="DT108" s="30"/>
      <c r="DU108" s="60"/>
      <c r="DV108" s="61"/>
      <c r="DW108" s="61"/>
      <c r="DX108" s="62"/>
      <c r="DY108" s="63"/>
      <c r="DZ108" s="64"/>
      <c r="EA108" s="29"/>
      <c r="EB108" s="30"/>
      <c r="EC108" s="60"/>
      <c r="ED108" s="61"/>
      <c r="EE108" s="61"/>
      <c r="EF108" s="65"/>
      <c r="EG108" s="66"/>
      <c r="EH108" s="64"/>
      <c r="EI108" s="29"/>
      <c r="EJ108" s="30"/>
      <c r="EK108" s="60"/>
      <c r="EL108" s="61"/>
      <c r="EM108" s="61"/>
      <c r="EN108" s="65"/>
      <c r="EO108" s="63"/>
      <c r="EP108" s="64"/>
      <c r="EQ108" s="29"/>
      <c r="ER108" s="30"/>
      <c r="ES108" s="60"/>
      <c r="ET108" s="61"/>
      <c r="EU108" s="61"/>
      <c r="EV108" s="62"/>
      <c r="EW108" s="63"/>
      <c r="EX108" s="64"/>
      <c r="EY108" s="29"/>
      <c r="EZ108" s="30"/>
      <c r="FA108" s="60"/>
      <c r="FB108" s="61"/>
      <c r="FC108" s="61"/>
      <c r="FD108" s="62"/>
      <c r="FE108" s="63"/>
      <c r="FF108" s="64"/>
      <c r="FG108" s="29"/>
      <c r="FH108" s="30"/>
      <c r="FI108" s="60"/>
      <c r="FJ108" s="61"/>
      <c r="FK108" s="61"/>
      <c r="FL108" s="62"/>
      <c r="FM108" s="66"/>
      <c r="FN108" s="64"/>
      <c r="FO108" s="29"/>
      <c r="FP108" s="30"/>
      <c r="FQ108" s="60"/>
      <c r="FR108" s="61"/>
      <c r="FS108" s="61"/>
      <c r="FT108" s="62"/>
      <c r="FU108" s="67"/>
      <c r="FV108" s="64"/>
      <c r="FW108" s="29"/>
      <c r="FX108" s="30"/>
      <c r="FY108" s="60"/>
      <c r="FZ108" s="61"/>
      <c r="GA108" s="61"/>
      <c r="GB108" s="62"/>
      <c r="GC108" s="67"/>
      <c r="GD108" s="64"/>
      <c r="GE108" s="29"/>
      <c r="GF108" s="30"/>
      <c r="GG108" s="60"/>
      <c r="GH108" s="61"/>
      <c r="GI108" s="61"/>
      <c r="GJ108" s="62"/>
      <c r="GK108" s="67"/>
      <c r="GL108" s="64"/>
      <c r="GM108" s="29"/>
      <c r="GN108" s="30"/>
      <c r="GO108" s="60"/>
      <c r="GP108" s="61"/>
      <c r="GQ108" s="61"/>
      <c r="GR108" s="62"/>
      <c r="GS108" s="67"/>
      <c r="GT108" s="64"/>
      <c r="GU108" s="29"/>
      <c r="GV108" s="30"/>
      <c r="GW108" s="60"/>
      <c r="GX108" s="61"/>
      <c r="GY108" s="61"/>
      <c r="GZ108" s="65"/>
      <c r="HA108" s="66"/>
      <c r="HB108" s="64"/>
      <c r="HC108" s="29"/>
      <c r="HD108" s="30"/>
      <c r="HE108" s="60"/>
      <c r="HF108" s="61"/>
      <c r="HG108" s="61"/>
      <c r="HH108" s="62"/>
      <c r="HI108" s="67"/>
      <c r="HJ108" s="64"/>
      <c r="HK108" s="29"/>
      <c r="HL108" s="30"/>
      <c r="HM108" s="60"/>
      <c r="HN108" s="61"/>
      <c r="HO108" s="61"/>
      <c r="HP108" s="62"/>
      <c r="HQ108" s="67"/>
      <c r="HR108" s="64"/>
      <c r="HS108" s="29"/>
      <c r="HT108" s="30"/>
      <c r="HU108" s="60"/>
      <c r="HV108" s="61"/>
      <c r="HW108" s="61"/>
      <c r="HX108" s="62"/>
      <c r="HY108" s="67"/>
      <c r="HZ108" s="64"/>
      <c r="IA108" s="29"/>
      <c r="IB108" s="30"/>
      <c r="IC108" s="60"/>
      <c r="ID108" s="61"/>
      <c r="IE108" s="61"/>
      <c r="IF108" s="62"/>
      <c r="IG108" s="66"/>
      <c r="IH108" s="64"/>
      <c r="II108" s="29"/>
      <c r="IJ108" s="30"/>
      <c r="IK108" s="60"/>
      <c r="IL108" s="61"/>
      <c r="IM108" s="61"/>
      <c r="IN108" s="62"/>
      <c r="IO108" s="67"/>
      <c r="IP108" s="64"/>
      <c r="IQ108" s="29"/>
      <c r="IR108" s="30"/>
      <c r="IS108" s="60"/>
      <c r="IT108" s="61"/>
      <c r="IU108" s="61"/>
      <c r="IV108" s="62"/>
      <c r="IW108" s="67"/>
      <c r="IX108" s="64"/>
      <c r="IY108" s="29"/>
      <c r="IZ108" s="30"/>
      <c r="JA108" s="60"/>
      <c r="JB108" s="61"/>
      <c r="JC108" s="61"/>
      <c r="JD108" s="62"/>
      <c r="JE108" s="67"/>
      <c r="JF108" s="64"/>
      <c r="JG108" s="29"/>
      <c r="JH108" s="30"/>
      <c r="JI108" s="60"/>
      <c r="JJ108" s="61"/>
      <c r="JK108" s="61"/>
      <c r="JL108" s="62"/>
    </row>
    <row r="109" spans="1:272">
      <c r="A109" s="59"/>
      <c r="B109" s="59"/>
      <c r="D109" s="30"/>
      <c r="E109" s="60"/>
      <c r="F109" s="61"/>
      <c r="G109" s="61"/>
      <c r="H109" s="62"/>
      <c r="I109" s="63"/>
      <c r="J109" s="64"/>
      <c r="L109" s="30"/>
      <c r="M109" s="60"/>
      <c r="N109" s="61"/>
      <c r="O109" s="61"/>
      <c r="P109" s="62"/>
      <c r="Q109" s="63"/>
      <c r="R109" s="64"/>
      <c r="T109" s="30"/>
      <c r="U109" s="60"/>
      <c r="V109" s="61"/>
      <c r="W109" s="61"/>
      <c r="X109" s="62"/>
      <c r="Y109" s="63"/>
      <c r="Z109" s="64"/>
      <c r="AB109" s="30"/>
      <c r="AC109" s="60"/>
      <c r="AD109" s="61"/>
      <c r="AE109" s="61"/>
      <c r="AF109" s="62"/>
      <c r="AG109" s="63"/>
      <c r="AH109" s="64"/>
      <c r="AJ109" s="30"/>
      <c r="AK109" s="60"/>
      <c r="AL109" s="61"/>
      <c r="AM109" s="61"/>
      <c r="AN109" s="62"/>
      <c r="AO109" s="63"/>
      <c r="AP109" s="64"/>
      <c r="AR109" s="30"/>
      <c r="AS109" s="60"/>
      <c r="AT109" s="61"/>
      <c r="AU109" s="61"/>
      <c r="AV109" s="62"/>
      <c r="AW109" s="63"/>
      <c r="AX109" s="64"/>
      <c r="AZ109" s="30"/>
      <c r="BA109" s="60"/>
      <c r="BB109" s="61"/>
      <c r="BC109" s="61"/>
      <c r="BD109" s="62"/>
      <c r="BE109" s="63"/>
      <c r="BF109" s="64"/>
      <c r="BH109" s="30"/>
      <c r="BI109" s="60"/>
      <c r="BJ109" s="61"/>
      <c r="BK109" s="61"/>
      <c r="BL109" s="62"/>
      <c r="BM109" s="63"/>
      <c r="BN109" s="64"/>
      <c r="BP109" s="30"/>
      <c r="BQ109" s="60"/>
      <c r="BR109" s="61"/>
      <c r="BS109" s="61"/>
      <c r="BT109" s="62"/>
      <c r="BU109" s="63"/>
      <c r="BV109" s="64"/>
      <c r="BX109" s="30"/>
      <c r="BY109" s="60"/>
      <c r="BZ109" s="61"/>
      <c r="CA109" s="61"/>
      <c r="CB109" s="62"/>
      <c r="CC109" s="63"/>
      <c r="CD109" s="64"/>
      <c r="CF109" s="30"/>
      <c r="CG109" s="60"/>
      <c r="CH109" s="61"/>
      <c r="CI109" s="61"/>
      <c r="CJ109" s="65"/>
      <c r="CK109" s="66"/>
      <c r="CL109" s="64"/>
      <c r="CN109" s="30"/>
      <c r="CO109" s="60"/>
      <c r="CP109" s="61"/>
      <c r="CQ109" s="61"/>
      <c r="CR109" s="65"/>
      <c r="CS109" s="63"/>
      <c r="CT109" s="64"/>
      <c r="CU109" s="29"/>
      <c r="CV109" s="30"/>
      <c r="CW109" s="60"/>
      <c r="CX109" s="61"/>
      <c r="CY109" s="61"/>
      <c r="CZ109" s="62"/>
      <c r="DA109" s="63"/>
      <c r="DB109" s="64"/>
      <c r="DC109" s="29"/>
      <c r="DD109" s="30"/>
      <c r="DE109" s="60"/>
      <c r="DF109" s="61"/>
      <c r="DG109" s="61"/>
      <c r="DH109" s="62"/>
      <c r="DI109" s="63"/>
      <c r="DJ109" s="64"/>
      <c r="DK109" s="29"/>
      <c r="DL109" s="30"/>
      <c r="DM109" s="60"/>
      <c r="DN109" s="61"/>
      <c r="DO109" s="61"/>
      <c r="DP109" s="62"/>
      <c r="DQ109" s="63"/>
      <c r="DR109" s="64"/>
      <c r="DS109" s="29"/>
      <c r="DT109" s="30"/>
      <c r="DU109" s="60"/>
      <c r="DV109" s="61"/>
      <c r="DW109" s="61"/>
      <c r="DX109" s="62"/>
      <c r="DY109" s="63"/>
      <c r="DZ109" s="64"/>
      <c r="EA109" s="29"/>
      <c r="EB109" s="30"/>
      <c r="EC109" s="60"/>
      <c r="ED109" s="61"/>
      <c r="EE109" s="61"/>
      <c r="EF109" s="65"/>
      <c r="EG109" s="66"/>
      <c r="EH109" s="64"/>
      <c r="EI109" s="29"/>
      <c r="EJ109" s="30"/>
      <c r="EK109" s="60"/>
      <c r="EL109" s="61"/>
      <c r="EM109" s="61"/>
      <c r="EN109" s="65"/>
      <c r="EO109" s="63"/>
      <c r="EP109" s="64"/>
      <c r="EQ109" s="29"/>
      <c r="ER109" s="30"/>
      <c r="ES109" s="60"/>
      <c r="ET109" s="61"/>
      <c r="EU109" s="61"/>
      <c r="EV109" s="62"/>
      <c r="EW109" s="63"/>
      <c r="EX109" s="64"/>
      <c r="EY109" s="29"/>
      <c r="EZ109" s="30"/>
      <c r="FA109" s="60"/>
      <c r="FB109" s="61"/>
      <c r="FC109" s="61"/>
      <c r="FD109" s="62"/>
      <c r="FE109" s="63"/>
      <c r="FF109" s="64"/>
      <c r="FG109" s="29"/>
      <c r="FH109" s="30"/>
      <c r="FI109" s="60"/>
      <c r="FJ109" s="61"/>
      <c r="FK109" s="61"/>
      <c r="FL109" s="62"/>
      <c r="FM109" s="66"/>
      <c r="FN109" s="64"/>
      <c r="FO109" s="29"/>
      <c r="FP109" s="30"/>
      <c r="FQ109" s="60"/>
      <c r="FR109" s="61"/>
      <c r="FS109" s="61"/>
      <c r="FT109" s="62"/>
      <c r="FU109" s="67"/>
      <c r="FV109" s="64"/>
      <c r="FW109" s="29"/>
      <c r="FX109" s="30"/>
      <c r="FY109" s="60"/>
      <c r="FZ109" s="61"/>
      <c r="GA109" s="61"/>
      <c r="GB109" s="62"/>
      <c r="GC109" s="67"/>
      <c r="GD109" s="64"/>
      <c r="GE109" s="29"/>
      <c r="GF109" s="30"/>
      <c r="GG109" s="60"/>
      <c r="GH109" s="61"/>
      <c r="GI109" s="61"/>
      <c r="GJ109" s="62"/>
      <c r="GK109" s="67"/>
      <c r="GL109" s="64"/>
      <c r="GM109" s="29"/>
      <c r="GN109" s="30"/>
      <c r="GO109" s="60"/>
      <c r="GP109" s="61"/>
      <c r="GQ109" s="61"/>
      <c r="GR109" s="62"/>
      <c r="GS109" s="67"/>
      <c r="GT109" s="64"/>
      <c r="GU109" s="29"/>
      <c r="GV109" s="30"/>
      <c r="GW109" s="60"/>
      <c r="GX109" s="61"/>
      <c r="GY109" s="61"/>
      <c r="GZ109" s="65"/>
      <c r="HA109" s="66"/>
      <c r="HB109" s="64"/>
      <c r="HC109" s="29"/>
      <c r="HD109" s="30"/>
      <c r="HE109" s="60"/>
      <c r="HF109" s="61"/>
      <c r="HG109" s="61"/>
      <c r="HH109" s="62"/>
      <c r="HI109" s="67"/>
      <c r="HJ109" s="64"/>
      <c r="HK109" s="29"/>
      <c r="HL109" s="30"/>
      <c r="HM109" s="60"/>
      <c r="HN109" s="61"/>
      <c r="HO109" s="61"/>
      <c r="HP109" s="62"/>
      <c r="HQ109" s="67"/>
      <c r="HR109" s="64"/>
      <c r="HS109" s="29"/>
      <c r="HT109" s="30"/>
      <c r="HU109" s="60"/>
      <c r="HV109" s="61"/>
      <c r="HW109" s="61"/>
      <c r="HX109" s="62"/>
      <c r="HY109" s="67"/>
      <c r="HZ109" s="64"/>
      <c r="IA109" s="29"/>
      <c r="IB109" s="30"/>
      <c r="IC109" s="60"/>
      <c r="ID109" s="61"/>
      <c r="IE109" s="61"/>
      <c r="IF109" s="62"/>
      <c r="IG109" s="66"/>
      <c r="IH109" s="64"/>
      <c r="II109" s="29"/>
      <c r="IJ109" s="30"/>
      <c r="IK109" s="60"/>
      <c r="IL109" s="61"/>
      <c r="IM109" s="61"/>
      <c r="IN109" s="62"/>
      <c r="IO109" s="67"/>
      <c r="IP109" s="64"/>
      <c r="IQ109" s="29"/>
      <c r="IR109" s="30"/>
      <c r="IS109" s="60"/>
      <c r="IT109" s="61"/>
      <c r="IU109" s="61"/>
      <c r="IV109" s="62"/>
      <c r="IW109" s="67"/>
      <c r="IX109" s="64"/>
      <c r="IY109" s="29"/>
      <c r="IZ109" s="30"/>
      <c r="JA109" s="60"/>
      <c r="JB109" s="61"/>
      <c r="JC109" s="61"/>
      <c r="JD109" s="62"/>
      <c r="JE109" s="67"/>
      <c r="JF109" s="64"/>
      <c r="JG109" s="29"/>
      <c r="JH109" s="30"/>
      <c r="JI109" s="60"/>
      <c r="JJ109" s="61"/>
      <c r="JK109" s="61"/>
      <c r="JL109" s="62"/>
    </row>
    <row r="110" spans="1:272">
      <c r="A110" s="59"/>
      <c r="B110" s="59"/>
      <c r="D110" s="30"/>
      <c r="E110" s="60"/>
      <c r="F110" s="61"/>
      <c r="G110" s="61"/>
      <c r="H110" s="62"/>
      <c r="I110" s="63"/>
      <c r="J110" s="64"/>
      <c r="L110" s="30"/>
      <c r="M110" s="60"/>
      <c r="N110" s="61"/>
      <c r="O110" s="61"/>
      <c r="P110" s="62"/>
      <c r="Q110" s="63"/>
      <c r="R110" s="64"/>
      <c r="T110" s="30"/>
      <c r="U110" s="60"/>
      <c r="V110" s="61"/>
      <c r="W110" s="61"/>
      <c r="X110" s="62"/>
      <c r="Y110" s="63"/>
      <c r="Z110" s="64"/>
      <c r="AB110" s="30"/>
      <c r="AC110" s="60"/>
      <c r="AD110" s="61"/>
      <c r="AE110" s="61"/>
      <c r="AF110" s="62"/>
      <c r="AG110" s="63"/>
      <c r="AH110" s="64"/>
      <c r="AJ110" s="30"/>
      <c r="AK110" s="60"/>
      <c r="AL110" s="61"/>
      <c r="AM110" s="61"/>
      <c r="AN110" s="62"/>
      <c r="AO110" s="63"/>
      <c r="AP110" s="64"/>
      <c r="AR110" s="30"/>
      <c r="AS110" s="60"/>
      <c r="AT110" s="61"/>
      <c r="AU110" s="61"/>
      <c r="AV110" s="62"/>
      <c r="AW110" s="63"/>
      <c r="AX110" s="64"/>
      <c r="AZ110" s="30"/>
      <c r="BA110" s="60"/>
      <c r="BB110" s="61"/>
      <c r="BC110" s="61"/>
      <c r="BD110" s="62"/>
      <c r="BE110" s="63"/>
      <c r="BF110" s="64"/>
      <c r="BH110" s="30"/>
      <c r="BI110" s="60"/>
      <c r="BJ110" s="61"/>
      <c r="BK110" s="61"/>
      <c r="BL110" s="62"/>
      <c r="BM110" s="63"/>
      <c r="BN110" s="64"/>
      <c r="BP110" s="30"/>
      <c r="BQ110" s="60"/>
      <c r="BR110" s="61"/>
      <c r="BS110" s="61"/>
      <c r="BT110" s="62"/>
      <c r="BU110" s="63"/>
      <c r="BV110" s="64"/>
      <c r="BX110" s="30"/>
      <c r="BY110" s="60"/>
      <c r="BZ110" s="61"/>
      <c r="CA110" s="61"/>
      <c r="CB110" s="62"/>
      <c r="CC110" s="63"/>
      <c r="CD110" s="64"/>
      <c r="CF110" s="30"/>
      <c r="CG110" s="60"/>
      <c r="CH110" s="61"/>
      <c r="CI110" s="61"/>
      <c r="CJ110" s="65"/>
      <c r="CK110" s="66"/>
      <c r="CL110" s="64"/>
      <c r="CN110" s="30"/>
      <c r="CO110" s="60"/>
      <c r="CP110" s="61"/>
      <c r="CQ110" s="61"/>
      <c r="CR110" s="65"/>
      <c r="CS110" s="63"/>
      <c r="CT110" s="64"/>
      <c r="CU110" s="29"/>
      <c r="CV110" s="30"/>
      <c r="CW110" s="60"/>
      <c r="CX110" s="61"/>
      <c r="CY110" s="61"/>
      <c r="CZ110" s="62"/>
      <c r="DA110" s="63"/>
      <c r="DB110" s="64"/>
      <c r="DC110" s="29"/>
      <c r="DD110" s="30"/>
      <c r="DE110" s="60"/>
      <c r="DF110" s="61"/>
      <c r="DG110" s="61"/>
      <c r="DH110" s="62"/>
      <c r="DI110" s="63"/>
      <c r="DJ110" s="64"/>
      <c r="DK110" s="29"/>
      <c r="DL110" s="30"/>
      <c r="DM110" s="60"/>
      <c r="DN110" s="61"/>
      <c r="DO110" s="61"/>
      <c r="DP110" s="62"/>
      <c r="DQ110" s="63"/>
      <c r="DR110" s="64"/>
      <c r="DS110" s="29"/>
      <c r="DT110" s="30"/>
      <c r="DU110" s="60"/>
      <c r="DV110" s="61"/>
      <c r="DW110" s="61"/>
      <c r="DX110" s="62"/>
      <c r="DY110" s="63"/>
      <c r="DZ110" s="64"/>
      <c r="EA110" s="29"/>
      <c r="EB110" s="30"/>
      <c r="EC110" s="60"/>
      <c r="ED110" s="61"/>
      <c r="EE110" s="61"/>
      <c r="EF110" s="65"/>
      <c r="EG110" s="66"/>
      <c r="EH110" s="64"/>
      <c r="EI110" s="29"/>
      <c r="EJ110" s="30"/>
      <c r="EK110" s="60"/>
      <c r="EL110" s="61"/>
      <c r="EM110" s="61"/>
      <c r="EN110" s="65"/>
      <c r="EO110" s="63"/>
      <c r="EP110" s="64"/>
      <c r="EQ110" s="29"/>
      <c r="ER110" s="30"/>
      <c r="ES110" s="60"/>
      <c r="ET110" s="61"/>
      <c r="EU110" s="61"/>
      <c r="EV110" s="62"/>
      <c r="EW110" s="63"/>
      <c r="EX110" s="64"/>
      <c r="EY110" s="29"/>
      <c r="EZ110" s="30"/>
      <c r="FA110" s="60"/>
      <c r="FB110" s="61"/>
      <c r="FC110" s="61"/>
      <c r="FD110" s="62"/>
      <c r="FE110" s="63"/>
      <c r="FF110" s="64"/>
      <c r="FG110" s="29"/>
      <c r="FH110" s="30"/>
      <c r="FI110" s="60"/>
      <c r="FJ110" s="61"/>
      <c r="FK110" s="61"/>
      <c r="FL110" s="62"/>
      <c r="FM110" s="66"/>
      <c r="FN110" s="64"/>
      <c r="FO110" s="29"/>
      <c r="FP110" s="30"/>
      <c r="FQ110" s="60"/>
      <c r="FR110" s="61"/>
      <c r="FS110" s="61"/>
      <c r="FT110" s="62"/>
      <c r="FU110" s="67"/>
      <c r="FV110" s="64"/>
      <c r="FW110" s="29"/>
      <c r="FX110" s="30"/>
      <c r="FY110" s="60"/>
      <c r="FZ110" s="61"/>
      <c r="GA110" s="61"/>
      <c r="GB110" s="62"/>
      <c r="GC110" s="67"/>
      <c r="GD110" s="64"/>
      <c r="GE110" s="29"/>
      <c r="GF110" s="30"/>
      <c r="GG110" s="60"/>
      <c r="GH110" s="61"/>
      <c r="GI110" s="61"/>
      <c r="GJ110" s="62"/>
      <c r="GK110" s="67"/>
      <c r="GL110" s="64"/>
      <c r="GM110" s="29"/>
      <c r="GN110" s="30"/>
      <c r="GO110" s="60"/>
      <c r="GP110" s="61"/>
      <c r="GQ110" s="61"/>
      <c r="GR110" s="62"/>
      <c r="GS110" s="67"/>
      <c r="GT110" s="64"/>
      <c r="GU110" s="29"/>
      <c r="GV110" s="30"/>
      <c r="GW110" s="60"/>
      <c r="GX110" s="61"/>
      <c r="GY110" s="61"/>
      <c r="GZ110" s="65"/>
      <c r="HA110" s="66"/>
      <c r="HB110" s="64"/>
      <c r="HC110" s="29"/>
      <c r="HD110" s="30"/>
      <c r="HE110" s="60"/>
      <c r="HF110" s="61"/>
      <c r="HG110" s="61"/>
      <c r="HH110" s="62"/>
      <c r="HI110" s="67"/>
      <c r="HJ110" s="64"/>
      <c r="HK110" s="29"/>
      <c r="HL110" s="30"/>
      <c r="HM110" s="60"/>
      <c r="HN110" s="61"/>
      <c r="HO110" s="61"/>
      <c r="HP110" s="62"/>
      <c r="HQ110" s="67"/>
      <c r="HR110" s="64"/>
      <c r="HS110" s="29"/>
      <c r="HT110" s="30"/>
      <c r="HU110" s="60"/>
      <c r="HV110" s="61"/>
      <c r="HW110" s="61"/>
      <c r="HX110" s="62"/>
      <c r="HY110" s="67"/>
      <c r="HZ110" s="64"/>
      <c r="IA110" s="29"/>
      <c r="IB110" s="30"/>
      <c r="IC110" s="60"/>
      <c r="ID110" s="61"/>
      <c r="IE110" s="61"/>
      <c r="IF110" s="62"/>
      <c r="IG110" s="66"/>
      <c r="IH110" s="64"/>
      <c r="II110" s="29"/>
      <c r="IJ110" s="30"/>
      <c r="IK110" s="60"/>
      <c r="IL110" s="61"/>
      <c r="IM110" s="61"/>
      <c r="IN110" s="62"/>
      <c r="IO110" s="67"/>
      <c r="IP110" s="64"/>
      <c r="IQ110" s="29"/>
      <c r="IR110" s="30"/>
      <c r="IS110" s="60"/>
      <c r="IT110" s="61"/>
      <c r="IU110" s="61"/>
      <c r="IV110" s="62"/>
      <c r="IW110" s="67"/>
      <c r="IX110" s="64"/>
      <c r="IY110" s="29"/>
      <c r="IZ110" s="30"/>
      <c r="JA110" s="60"/>
      <c r="JB110" s="61"/>
      <c r="JC110" s="61"/>
      <c r="JD110" s="62"/>
      <c r="JE110" s="67"/>
      <c r="JF110" s="64"/>
      <c r="JG110" s="29"/>
      <c r="JH110" s="30"/>
      <c r="JI110" s="60"/>
      <c r="JJ110" s="61"/>
      <c r="JK110" s="61"/>
      <c r="JL110" s="62"/>
    </row>
    <row r="111" spans="1:272">
      <c r="A111" s="59"/>
      <c r="B111" s="59"/>
      <c r="D111" s="30"/>
      <c r="E111" s="60"/>
      <c r="F111" s="61"/>
      <c r="G111" s="61"/>
      <c r="H111" s="62"/>
      <c r="I111" s="63"/>
      <c r="J111" s="64"/>
      <c r="L111" s="30"/>
      <c r="M111" s="60"/>
      <c r="N111" s="61"/>
      <c r="O111" s="61"/>
      <c r="P111" s="62"/>
      <c r="Q111" s="63"/>
      <c r="R111" s="64"/>
      <c r="T111" s="30"/>
      <c r="U111" s="60"/>
      <c r="V111" s="61"/>
      <c r="W111" s="61"/>
      <c r="X111" s="62"/>
      <c r="Y111" s="63"/>
      <c r="Z111" s="64"/>
      <c r="AB111" s="30"/>
      <c r="AC111" s="60"/>
      <c r="AD111" s="61"/>
      <c r="AE111" s="61"/>
      <c r="AF111" s="62"/>
      <c r="AG111" s="63"/>
      <c r="AH111" s="64"/>
      <c r="AJ111" s="30"/>
      <c r="AK111" s="60"/>
      <c r="AL111" s="61"/>
      <c r="AM111" s="61"/>
      <c r="AN111" s="62"/>
      <c r="AO111" s="63"/>
      <c r="AP111" s="64"/>
      <c r="AR111" s="30"/>
      <c r="AS111" s="60"/>
      <c r="AT111" s="61"/>
      <c r="AU111" s="61"/>
      <c r="AV111" s="62"/>
      <c r="AW111" s="63"/>
      <c r="AX111" s="64"/>
      <c r="AZ111" s="30"/>
      <c r="BA111" s="60"/>
      <c r="BB111" s="61"/>
      <c r="BC111" s="61"/>
      <c r="BD111" s="62"/>
      <c r="BE111" s="63"/>
      <c r="BF111" s="64"/>
      <c r="BH111" s="30"/>
      <c r="BI111" s="60"/>
      <c r="BJ111" s="61"/>
      <c r="BK111" s="61"/>
      <c r="BL111" s="62"/>
      <c r="BM111" s="63"/>
      <c r="BN111" s="64"/>
      <c r="BP111" s="30"/>
      <c r="BQ111" s="60"/>
      <c r="BR111" s="61"/>
      <c r="BS111" s="61"/>
      <c r="BT111" s="62"/>
      <c r="BU111" s="63"/>
      <c r="BV111" s="64"/>
      <c r="BX111" s="30"/>
      <c r="BY111" s="60"/>
      <c r="BZ111" s="61"/>
      <c r="CA111" s="61"/>
      <c r="CB111" s="62"/>
      <c r="CC111" s="63"/>
      <c r="CD111" s="64"/>
      <c r="CF111" s="30"/>
      <c r="CG111" s="60"/>
      <c r="CH111" s="61"/>
      <c r="CI111" s="61"/>
      <c r="CJ111" s="65"/>
      <c r="CK111" s="66"/>
      <c r="CL111" s="64"/>
      <c r="CN111" s="30"/>
      <c r="CO111" s="60"/>
      <c r="CP111" s="61"/>
      <c r="CQ111" s="61"/>
      <c r="CR111" s="65"/>
      <c r="CS111" s="63"/>
      <c r="CT111" s="64"/>
      <c r="CU111" s="29"/>
      <c r="CV111" s="30"/>
      <c r="CW111" s="60"/>
      <c r="CX111" s="61"/>
      <c r="CY111" s="61"/>
      <c r="CZ111" s="62"/>
      <c r="DA111" s="63"/>
      <c r="DB111" s="64"/>
      <c r="DC111" s="29"/>
      <c r="DD111" s="30"/>
      <c r="DE111" s="60"/>
      <c r="DF111" s="61"/>
      <c r="DG111" s="61"/>
      <c r="DH111" s="62"/>
      <c r="DI111" s="63"/>
      <c r="DJ111" s="64"/>
      <c r="DK111" s="29"/>
      <c r="DL111" s="30"/>
      <c r="DM111" s="60"/>
      <c r="DN111" s="61"/>
      <c r="DO111" s="61"/>
      <c r="DP111" s="62"/>
      <c r="DQ111" s="63"/>
      <c r="DR111" s="64"/>
      <c r="DS111" s="29"/>
      <c r="DT111" s="30"/>
      <c r="DU111" s="60"/>
      <c r="DV111" s="61"/>
      <c r="DW111" s="61"/>
      <c r="DX111" s="62"/>
      <c r="DY111" s="63"/>
      <c r="DZ111" s="64"/>
      <c r="EA111" s="29"/>
      <c r="EB111" s="30"/>
      <c r="EC111" s="60"/>
      <c r="ED111" s="61"/>
      <c r="EE111" s="61"/>
      <c r="EF111" s="65"/>
      <c r="EG111" s="66"/>
      <c r="EH111" s="64"/>
      <c r="EI111" s="29"/>
      <c r="EJ111" s="30"/>
      <c r="EK111" s="60"/>
      <c r="EL111" s="61"/>
      <c r="EM111" s="61"/>
      <c r="EN111" s="65"/>
      <c r="EO111" s="63"/>
      <c r="EP111" s="64"/>
      <c r="EQ111" s="29"/>
      <c r="ER111" s="30"/>
      <c r="ES111" s="60"/>
      <c r="ET111" s="61"/>
      <c r="EU111" s="61"/>
      <c r="EV111" s="62"/>
      <c r="EW111" s="63"/>
      <c r="EX111" s="64"/>
      <c r="EY111" s="29"/>
      <c r="EZ111" s="30"/>
      <c r="FA111" s="60"/>
      <c r="FB111" s="61"/>
      <c r="FC111" s="61"/>
      <c r="FD111" s="62"/>
      <c r="FE111" s="63"/>
      <c r="FF111" s="64"/>
      <c r="FG111" s="29"/>
      <c r="FH111" s="30"/>
      <c r="FI111" s="60"/>
      <c r="FJ111" s="61"/>
      <c r="FK111" s="61"/>
      <c r="FL111" s="62"/>
      <c r="FM111" s="66"/>
      <c r="FN111" s="64"/>
      <c r="FO111" s="29"/>
      <c r="FP111" s="30"/>
      <c r="FQ111" s="60"/>
      <c r="FR111" s="61"/>
      <c r="FS111" s="61"/>
      <c r="FT111" s="62"/>
      <c r="FU111" s="67"/>
      <c r="FV111" s="64"/>
      <c r="FW111" s="29"/>
      <c r="FX111" s="30"/>
      <c r="FY111" s="60"/>
      <c r="FZ111" s="61"/>
      <c r="GA111" s="61"/>
      <c r="GB111" s="62"/>
      <c r="GC111" s="67"/>
      <c r="GD111" s="64"/>
      <c r="GE111" s="29"/>
      <c r="GF111" s="30"/>
      <c r="GG111" s="60"/>
      <c r="GH111" s="61"/>
      <c r="GI111" s="61"/>
      <c r="GJ111" s="62"/>
      <c r="GK111" s="67"/>
      <c r="GL111" s="64"/>
      <c r="GM111" s="29"/>
      <c r="GN111" s="30"/>
      <c r="GO111" s="60"/>
      <c r="GP111" s="61"/>
      <c r="GQ111" s="61"/>
      <c r="GR111" s="62"/>
      <c r="GS111" s="67"/>
      <c r="GT111" s="64"/>
      <c r="GU111" s="29"/>
      <c r="GV111" s="30"/>
      <c r="GW111" s="60"/>
      <c r="GX111" s="61"/>
      <c r="GY111" s="61"/>
      <c r="GZ111" s="65"/>
      <c r="HA111" s="66"/>
      <c r="HB111" s="64"/>
      <c r="HC111" s="29"/>
      <c r="HD111" s="30"/>
      <c r="HE111" s="60"/>
      <c r="HF111" s="61"/>
      <c r="HG111" s="61"/>
      <c r="HH111" s="62"/>
      <c r="HI111" s="67"/>
      <c r="HJ111" s="64"/>
      <c r="HK111" s="29"/>
      <c r="HL111" s="30"/>
      <c r="HM111" s="60"/>
      <c r="HN111" s="61"/>
      <c r="HO111" s="61"/>
      <c r="HP111" s="62"/>
      <c r="HQ111" s="67"/>
      <c r="HR111" s="64"/>
      <c r="HS111" s="29"/>
      <c r="HT111" s="30"/>
      <c r="HU111" s="60"/>
      <c r="HV111" s="61"/>
      <c r="HW111" s="61"/>
      <c r="HX111" s="62"/>
      <c r="HY111" s="67"/>
      <c r="HZ111" s="64"/>
      <c r="IA111" s="29"/>
      <c r="IB111" s="30"/>
      <c r="IC111" s="60"/>
      <c r="ID111" s="61"/>
      <c r="IE111" s="61"/>
      <c r="IF111" s="62"/>
      <c r="IG111" s="66"/>
      <c r="IH111" s="64"/>
      <c r="II111" s="29"/>
      <c r="IJ111" s="30"/>
      <c r="IK111" s="60"/>
      <c r="IL111" s="61"/>
      <c r="IM111" s="61"/>
      <c r="IN111" s="62"/>
      <c r="IO111" s="67"/>
      <c r="IP111" s="64"/>
      <c r="IQ111" s="29"/>
      <c r="IR111" s="30"/>
      <c r="IS111" s="60"/>
      <c r="IT111" s="61"/>
      <c r="IU111" s="61"/>
      <c r="IV111" s="62"/>
      <c r="IW111" s="67"/>
      <c r="IX111" s="64"/>
      <c r="IY111" s="29"/>
      <c r="IZ111" s="30"/>
      <c r="JA111" s="60"/>
      <c r="JB111" s="61"/>
      <c r="JC111" s="61"/>
      <c r="JD111" s="62"/>
      <c r="JE111" s="67"/>
      <c r="JF111" s="64"/>
      <c r="JG111" s="29"/>
      <c r="JH111" s="30"/>
      <c r="JI111" s="60"/>
      <c r="JJ111" s="61"/>
      <c r="JK111" s="61"/>
      <c r="JL111" s="62"/>
    </row>
    <row r="112" spans="1:272">
      <c r="A112" s="59"/>
      <c r="B112" s="59"/>
      <c r="D112" s="30"/>
      <c r="E112" s="60"/>
      <c r="F112" s="61"/>
      <c r="G112" s="61"/>
      <c r="H112" s="62"/>
      <c r="I112" s="63"/>
      <c r="J112" s="64"/>
      <c r="L112" s="30"/>
      <c r="M112" s="60"/>
      <c r="N112" s="61"/>
      <c r="O112" s="61"/>
      <c r="P112" s="62"/>
      <c r="Q112" s="63"/>
      <c r="R112" s="64"/>
      <c r="T112" s="30"/>
      <c r="U112" s="60"/>
      <c r="V112" s="61"/>
      <c r="W112" s="61"/>
      <c r="X112" s="62"/>
      <c r="Y112" s="63"/>
      <c r="Z112" s="64"/>
      <c r="AB112" s="30"/>
      <c r="AC112" s="60"/>
      <c r="AD112" s="61"/>
      <c r="AE112" s="61"/>
      <c r="AF112" s="62"/>
      <c r="AG112" s="63"/>
      <c r="AH112" s="64"/>
      <c r="AJ112" s="30"/>
      <c r="AK112" s="60"/>
      <c r="AL112" s="61"/>
      <c r="AM112" s="61"/>
      <c r="AN112" s="62"/>
      <c r="AO112" s="63"/>
      <c r="AP112" s="64"/>
      <c r="AR112" s="30"/>
      <c r="AS112" s="60"/>
      <c r="AT112" s="61"/>
      <c r="AU112" s="61"/>
      <c r="AV112" s="62"/>
      <c r="AW112" s="63"/>
      <c r="AX112" s="64"/>
      <c r="AZ112" s="30"/>
      <c r="BA112" s="60"/>
      <c r="BB112" s="61"/>
      <c r="BC112" s="61"/>
      <c r="BD112" s="62"/>
      <c r="BE112" s="63"/>
      <c r="BF112" s="64"/>
      <c r="BH112" s="30"/>
      <c r="BI112" s="60"/>
      <c r="BJ112" s="61"/>
      <c r="BK112" s="61"/>
      <c r="BL112" s="62"/>
      <c r="BM112" s="63"/>
      <c r="BN112" s="64"/>
      <c r="BP112" s="30"/>
      <c r="BQ112" s="60"/>
      <c r="BR112" s="61"/>
      <c r="BS112" s="61"/>
      <c r="BT112" s="62"/>
      <c r="BU112" s="63"/>
      <c r="BV112" s="64"/>
      <c r="BX112" s="30"/>
      <c r="BY112" s="60"/>
      <c r="BZ112" s="61"/>
      <c r="CA112" s="61"/>
      <c r="CB112" s="62"/>
      <c r="CC112" s="63"/>
      <c r="CD112" s="64"/>
      <c r="CF112" s="30"/>
      <c r="CG112" s="60"/>
      <c r="CH112" s="61"/>
      <c r="CI112" s="61"/>
      <c r="CJ112" s="65"/>
      <c r="CK112" s="66"/>
      <c r="CL112" s="64"/>
      <c r="CN112" s="30"/>
      <c r="CO112" s="60"/>
      <c r="CP112" s="61"/>
      <c r="CQ112" s="61"/>
      <c r="CR112" s="65"/>
      <c r="CS112" s="63"/>
      <c r="CT112" s="64"/>
      <c r="CU112" s="29"/>
      <c r="CV112" s="30"/>
      <c r="CW112" s="60"/>
      <c r="CX112" s="61"/>
      <c r="CY112" s="61"/>
      <c r="CZ112" s="62"/>
      <c r="DA112" s="63"/>
      <c r="DB112" s="64"/>
      <c r="DC112" s="29"/>
      <c r="DD112" s="30"/>
      <c r="DE112" s="60"/>
      <c r="DF112" s="61"/>
      <c r="DG112" s="61"/>
      <c r="DH112" s="62"/>
      <c r="DI112" s="63"/>
      <c r="DJ112" s="64"/>
      <c r="DK112" s="29"/>
      <c r="DL112" s="30"/>
      <c r="DM112" s="60"/>
      <c r="DN112" s="61"/>
      <c r="DO112" s="61"/>
      <c r="DP112" s="62"/>
      <c r="DQ112" s="63"/>
      <c r="DR112" s="64"/>
      <c r="DS112" s="29"/>
      <c r="DT112" s="30"/>
      <c r="DU112" s="60"/>
      <c r="DV112" s="61"/>
      <c r="DW112" s="61"/>
      <c r="DX112" s="62"/>
      <c r="DY112" s="63"/>
      <c r="DZ112" s="64"/>
      <c r="EA112" s="29"/>
      <c r="EB112" s="30"/>
      <c r="EC112" s="60"/>
      <c r="ED112" s="61"/>
      <c r="EE112" s="61"/>
      <c r="EF112" s="65"/>
      <c r="EG112" s="66"/>
      <c r="EH112" s="64"/>
      <c r="EI112" s="29"/>
      <c r="EJ112" s="30"/>
      <c r="EK112" s="60"/>
      <c r="EL112" s="61"/>
      <c r="EM112" s="61"/>
      <c r="EN112" s="65"/>
      <c r="EO112" s="63"/>
      <c r="EP112" s="64"/>
      <c r="EQ112" s="29"/>
      <c r="ER112" s="30"/>
      <c r="ES112" s="60"/>
      <c r="ET112" s="61"/>
      <c r="EU112" s="61"/>
      <c r="EV112" s="62"/>
      <c r="EW112" s="63"/>
      <c r="EX112" s="64"/>
      <c r="EY112" s="29"/>
      <c r="EZ112" s="30"/>
      <c r="FA112" s="60"/>
      <c r="FB112" s="61"/>
      <c r="FC112" s="61"/>
      <c r="FD112" s="62"/>
      <c r="FE112" s="63"/>
      <c r="FF112" s="64"/>
      <c r="FG112" s="29"/>
      <c r="FH112" s="30"/>
      <c r="FI112" s="60"/>
      <c r="FJ112" s="61"/>
      <c r="FK112" s="61"/>
      <c r="FL112" s="62"/>
      <c r="FM112" s="66"/>
      <c r="FN112" s="64"/>
      <c r="FO112" s="29"/>
      <c r="FP112" s="30"/>
      <c r="FQ112" s="60"/>
      <c r="FR112" s="61"/>
      <c r="FS112" s="61"/>
      <c r="FT112" s="62"/>
      <c r="FU112" s="67"/>
      <c r="FV112" s="64"/>
      <c r="FW112" s="29"/>
      <c r="FX112" s="30"/>
      <c r="FY112" s="60"/>
      <c r="FZ112" s="61"/>
      <c r="GA112" s="61"/>
      <c r="GB112" s="62"/>
      <c r="GC112" s="67"/>
      <c r="GD112" s="64"/>
      <c r="GE112" s="29"/>
      <c r="GF112" s="30"/>
      <c r="GG112" s="60"/>
      <c r="GH112" s="61"/>
      <c r="GI112" s="61"/>
      <c r="GJ112" s="62"/>
      <c r="GK112" s="67"/>
      <c r="GL112" s="64"/>
      <c r="GM112" s="29"/>
      <c r="GN112" s="30"/>
      <c r="GO112" s="60"/>
      <c r="GP112" s="61"/>
      <c r="GQ112" s="61"/>
      <c r="GR112" s="62"/>
      <c r="GS112" s="67"/>
      <c r="GT112" s="64"/>
      <c r="GU112" s="29"/>
      <c r="GV112" s="30"/>
      <c r="GW112" s="60"/>
      <c r="GX112" s="61"/>
      <c r="GY112" s="61"/>
      <c r="GZ112" s="65"/>
      <c r="HA112" s="66"/>
      <c r="HB112" s="64"/>
      <c r="HC112" s="29"/>
      <c r="HD112" s="30"/>
      <c r="HE112" s="60"/>
      <c r="HF112" s="61"/>
      <c r="HG112" s="61"/>
      <c r="HH112" s="62"/>
      <c r="HI112" s="67"/>
      <c r="HJ112" s="64"/>
      <c r="HK112" s="29"/>
      <c r="HL112" s="30"/>
      <c r="HM112" s="60"/>
      <c r="HN112" s="61"/>
      <c r="HO112" s="61"/>
      <c r="HP112" s="62"/>
      <c r="HQ112" s="67"/>
      <c r="HR112" s="64"/>
      <c r="HS112" s="29"/>
      <c r="HT112" s="30"/>
      <c r="HU112" s="60"/>
      <c r="HV112" s="61"/>
      <c r="HW112" s="61"/>
      <c r="HX112" s="62"/>
      <c r="HY112" s="67"/>
      <c r="HZ112" s="64"/>
      <c r="IA112" s="29"/>
      <c r="IB112" s="30"/>
      <c r="IC112" s="60"/>
      <c r="ID112" s="61"/>
      <c r="IE112" s="61"/>
      <c r="IF112" s="62"/>
      <c r="IG112" s="66"/>
      <c r="IH112" s="64"/>
      <c r="II112" s="29"/>
      <c r="IJ112" s="30"/>
      <c r="IK112" s="60"/>
      <c r="IL112" s="61"/>
      <c r="IM112" s="61"/>
      <c r="IN112" s="62"/>
      <c r="IO112" s="67"/>
      <c r="IP112" s="64"/>
      <c r="IQ112" s="29"/>
      <c r="IR112" s="30"/>
      <c r="IS112" s="60"/>
      <c r="IT112" s="61"/>
      <c r="IU112" s="61"/>
      <c r="IV112" s="62"/>
      <c r="IW112" s="67"/>
      <c r="IX112" s="64"/>
      <c r="IY112" s="29"/>
      <c r="IZ112" s="30"/>
      <c r="JA112" s="60"/>
      <c r="JB112" s="61"/>
      <c r="JC112" s="61"/>
      <c r="JD112" s="62"/>
      <c r="JE112" s="67"/>
      <c r="JF112" s="64"/>
      <c r="JG112" s="29"/>
      <c r="JH112" s="30"/>
      <c r="JI112" s="60"/>
      <c r="JJ112" s="61"/>
      <c r="JK112" s="61"/>
      <c r="JL112" s="62"/>
    </row>
    <row r="113" spans="1:272">
      <c r="A113" s="59"/>
      <c r="B113" s="59"/>
      <c r="D113" s="30"/>
      <c r="E113" s="60"/>
      <c r="F113" s="61"/>
      <c r="G113" s="61"/>
      <c r="H113" s="62"/>
      <c r="I113" s="63"/>
      <c r="J113" s="64"/>
      <c r="L113" s="30"/>
      <c r="M113" s="60"/>
      <c r="N113" s="61"/>
      <c r="O113" s="61"/>
      <c r="P113" s="62"/>
      <c r="Q113" s="63"/>
      <c r="R113" s="64"/>
      <c r="T113" s="30"/>
      <c r="U113" s="60"/>
      <c r="V113" s="61"/>
      <c r="W113" s="61"/>
      <c r="X113" s="62"/>
      <c r="Y113" s="63"/>
      <c r="Z113" s="64"/>
      <c r="AB113" s="30"/>
      <c r="AC113" s="60"/>
      <c r="AD113" s="61"/>
      <c r="AE113" s="61"/>
      <c r="AF113" s="62"/>
      <c r="AG113" s="63"/>
      <c r="AH113" s="64"/>
      <c r="AJ113" s="30"/>
      <c r="AK113" s="60"/>
      <c r="AL113" s="61"/>
      <c r="AM113" s="61"/>
      <c r="AN113" s="62"/>
      <c r="AO113" s="63"/>
      <c r="AP113" s="64"/>
      <c r="AR113" s="30"/>
      <c r="AS113" s="60"/>
      <c r="AT113" s="61"/>
      <c r="AU113" s="61"/>
      <c r="AV113" s="62"/>
      <c r="AW113" s="63"/>
      <c r="AX113" s="64"/>
      <c r="AZ113" s="30"/>
      <c r="BA113" s="60"/>
      <c r="BB113" s="61"/>
      <c r="BC113" s="61"/>
      <c r="BD113" s="62"/>
      <c r="BE113" s="63"/>
      <c r="BF113" s="64"/>
      <c r="BH113" s="30"/>
      <c r="BI113" s="60"/>
      <c r="BJ113" s="61"/>
      <c r="BK113" s="61"/>
      <c r="BL113" s="62"/>
      <c r="BM113" s="63"/>
      <c r="BN113" s="64"/>
      <c r="BP113" s="30"/>
      <c r="BQ113" s="60"/>
      <c r="BR113" s="61"/>
      <c r="BS113" s="61"/>
      <c r="BT113" s="62"/>
      <c r="BU113" s="63"/>
      <c r="BV113" s="64"/>
      <c r="BX113" s="30"/>
      <c r="BY113" s="60"/>
      <c r="BZ113" s="61"/>
      <c r="CA113" s="61"/>
      <c r="CB113" s="62"/>
      <c r="CC113" s="63"/>
      <c r="CD113" s="64"/>
      <c r="CF113" s="30"/>
      <c r="CG113" s="60"/>
      <c r="CH113" s="61"/>
      <c r="CI113" s="61"/>
      <c r="CJ113" s="65"/>
      <c r="CK113" s="66"/>
      <c r="CL113" s="64"/>
      <c r="CN113" s="30"/>
      <c r="CO113" s="60"/>
      <c r="CP113" s="61"/>
      <c r="CQ113" s="61"/>
      <c r="CR113" s="65"/>
      <c r="CS113" s="63"/>
      <c r="CT113" s="64"/>
      <c r="CU113" s="29"/>
      <c r="CV113" s="30"/>
      <c r="CW113" s="60"/>
      <c r="CX113" s="61"/>
      <c r="CY113" s="61"/>
      <c r="CZ113" s="62"/>
      <c r="DA113" s="63"/>
      <c r="DB113" s="64"/>
      <c r="DC113" s="29"/>
      <c r="DD113" s="30"/>
      <c r="DE113" s="60"/>
      <c r="DF113" s="61"/>
      <c r="DG113" s="61"/>
      <c r="DH113" s="62"/>
      <c r="DI113" s="63"/>
      <c r="DJ113" s="64"/>
      <c r="DK113" s="29"/>
      <c r="DL113" s="30"/>
      <c r="DM113" s="60"/>
      <c r="DN113" s="61"/>
      <c r="DO113" s="61"/>
      <c r="DP113" s="62"/>
      <c r="DQ113" s="63"/>
      <c r="DR113" s="64"/>
      <c r="DS113" s="29"/>
      <c r="DT113" s="30"/>
      <c r="DU113" s="60"/>
      <c r="DV113" s="61"/>
      <c r="DW113" s="61"/>
      <c r="DX113" s="62"/>
      <c r="DY113" s="63"/>
      <c r="DZ113" s="64"/>
      <c r="EA113" s="29"/>
      <c r="EB113" s="30"/>
      <c r="EC113" s="60"/>
      <c r="ED113" s="61"/>
      <c r="EE113" s="61"/>
      <c r="EF113" s="65"/>
      <c r="EG113" s="66"/>
      <c r="EH113" s="64"/>
      <c r="EI113" s="29"/>
      <c r="EJ113" s="30"/>
      <c r="EK113" s="60"/>
      <c r="EL113" s="61"/>
      <c r="EM113" s="61"/>
      <c r="EN113" s="65"/>
      <c r="EO113" s="63"/>
      <c r="EP113" s="64"/>
      <c r="EQ113" s="29"/>
      <c r="ER113" s="30"/>
      <c r="ES113" s="60"/>
      <c r="ET113" s="61"/>
      <c r="EU113" s="61"/>
      <c r="EV113" s="62"/>
      <c r="EW113" s="63"/>
      <c r="EX113" s="64"/>
      <c r="EY113" s="29"/>
      <c r="EZ113" s="30"/>
      <c r="FA113" s="60"/>
      <c r="FB113" s="61"/>
      <c r="FC113" s="61"/>
      <c r="FD113" s="62"/>
      <c r="FE113" s="63"/>
      <c r="FF113" s="64"/>
      <c r="FG113" s="29"/>
      <c r="FH113" s="30"/>
      <c r="FI113" s="60"/>
      <c r="FJ113" s="61"/>
      <c r="FK113" s="61"/>
      <c r="FL113" s="62"/>
      <c r="FM113" s="66"/>
      <c r="FN113" s="64"/>
      <c r="FO113" s="29"/>
      <c r="FP113" s="30"/>
      <c r="FQ113" s="60"/>
      <c r="FR113" s="61"/>
      <c r="FS113" s="61"/>
      <c r="FT113" s="62"/>
      <c r="FU113" s="67"/>
      <c r="FV113" s="64"/>
      <c r="FW113" s="29"/>
      <c r="FX113" s="30"/>
      <c r="FY113" s="60"/>
      <c r="FZ113" s="61"/>
      <c r="GA113" s="61"/>
      <c r="GB113" s="62"/>
      <c r="GC113" s="67"/>
      <c r="GD113" s="64"/>
      <c r="GE113" s="29"/>
      <c r="GF113" s="30"/>
      <c r="GG113" s="60"/>
      <c r="GH113" s="61"/>
      <c r="GI113" s="61"/>
      <c r="GJ113" s="62"/>
      <c r="GK113" s="67"/>
      <c r="GL113" s="64"/>
      <c r="GM113" s="29"/>
      <c r="GN113" s="30"/>
      <c r="GO113" s="60"/>
      <c r="GP113" s="61"/>
      <c r="GQ113" s="61"/>
      <c r="GR113" s="62"/>
      <c r="GS113" s="67"/>
      <c r="GT113" s="64"/>
      <c r="GU113" s="29"/>
      <c r="GV113" s="30"/>
      <c r="GW113" s="60"/>
      <c r="GX113" s="61"/>
      <c r="GY113" s="61"/>
      <c r="GZ113" s="65"/>
      <c r="HA113" s="66"/>
      <c r="HB113" s="64"/>
      <c r="HC113" s="29"/>
      <c r="HD113" s="30"/>
      <c r="HE113" s="60"/>
      <c r="HF113" s="61"/>
      <c r="HG113" s="61"/>
      <c r="HH113" s="62"/>
      <c r="HI113" s="67"/>
      <c r="HJ113" s="64"/>
      <c r="HK113" s="29"/>
      <c r="HL113" s="30"/>
      <c r="HM113" s="60"/>
      <c r="HN113" s="61"/>
      <c r="HO113" s="61"/>
      <c r="HP113" s="62"/>
      <c r="HQ113" s="67"/>
      <c r="HR113" s="64"/>
      <c r="HS113" s="29"/>
      <c r="HT113" s="30"/>
      <c r="HU113" s="60"/>
      <c r="HV113" s="61"/>
      <c r="HW113" s="61"/>
      <c r="HX113" s="62"/>
      <c r="HY113" s="67"/>
      <c r="HZ113" s="64"/>
      <c r="IA113" s="29"/>
      <c r="IB113" s="30"/>
      <c r="IC113" s="60"/>
      <c r="ID113" s="61"/>
      <c r="IE113" s="61"/>
      <c r="IF113" s="62"/>
      <c r="IG113" s="66"/>
      <c r="IH113" s="64"/>
      <c r="II113" s="29"/>
      <c r="IJ113" s="30"/>
      <c r="IK113" s="60"/>
      <c r="IL113" s="61"/>
      <c r="IM113" s="61"/>
      <c r="IN113" s="62"/>
      <c r="IO113" s="67"/>
      <c r="IP113" s="64"/>
      <c r="IQ113" s="29"/>
      <c r="IR113" s="30"/>
      <c r="IS113" s="60"/>
      <c r="IT113" s="61"/>
      <c r="IU113" s="61"/>
      <c r="IV113" s="62"/>
      <c r="IW113" s="67"/>
      <c r="IX113" s="64"/>
      <c r="IY113" s="29"/>
      <c r="IZ113" s="30"/>
      <c r="JA113" s="60"/>
      <c r="JB113" s="61"/>
      <c r="JC113" s="61"/>
      <c r="JD113" s="62"/>
      <c r="JE113" s="67"/>
      <c r="JF113" s="64"/>
      <c r="JG113" s="29"/>
      <c r="JH113" s="30"/>
      <c r="JI113" s="60"/>
      <c r="JJ113" s="61"/>
      <c r="JK113" s="61"/>
      <c r="JL113" s="62"/>
    </row>
    <row r="114" spans="1:272">
      <c r="A114" s="59"/>
      <c r="B114" s="59"/>
      <c r="D114" s="30"/>
      <c r="E114" s="60"/>
      <c r="F114" s="61"/>
      <c r="G114" s="61"/>
      <c r="H114" s="62"/>
      <c r="I114" s="63"/>
      <c r="J114" s="64"/>
      <c r="L114" s="30"/>
      <c r="M114" s="60"/>
      <c r="N114" s="61"/>
      <c r="O114" s="61"/>
      <c r="P114" s="62"/>
      <c r="Q114" s="63"/>
      <c r="R114" s="64"/>
      <c r="T114" s="30"/>
      <c r="U114" s="60"/>
      <c r="V114" s="61"/>
      <c r="W114" s="61"/>
      <c r="X114" s="62"/>
      <c r="Y114" s="63"/>
      <c r="Z114" s="64"/>
      <c r="AB114" s="30"/>
      <c r="AC114" s="60"/>
      <c r="AD114" s="61"/>
      <c r="AE114" s="61"/>
      <c r="AF114" s="62"/>
      <c r="AG114" s="63"/>
      <c r="AH114" s="64"/>
      <c r="AJ114" s="30"/>
      <c r="AK114" s="60"/>
      <c r="AL114" s="61"/>
      <c r="AM114" s="61"/>
      <c r="AN114" s="62"/>
      <c r="AO114" s="63"/>
      <c r="AP114" s="64"/>
      <c r="AR114" s="30"/>
      <c r="AS114" s="60"/>
      <c r="AT114" s="61"/>
      <c r="AU114" s="61"/>
      <c r="AV114" s="62"/>
      <c r="AW114" s="63"/>
      <c r="AX114" s="64"/>
      <c r="AZ114" s="30"/>
      <c r="BA114" s="60"/>
      <c r="BB114" s="61"/>
      <c r="BC114" s="61"/>
      <c r="BD114" s="62"/>
      <c r="BE114" s="63"/>
      <c r="BF114" s="64"/>
      <c r="BH114" s="30"/>
      <c r="BI114" s="60"/>
      <c r="BJ114" s="61"/>
      <c r="BK114" s="61"/>
      <c r="BL114" s="62"/>
      <c r="BM114" s="63"/>
      <c r="BN114" s="64"/>
      <c r="BP114" s="30"/>
      <c r="BQ114" s="60"/>
      <c r="BR114" s="61"/>
      <c r="BS114" s="61"/>
      <c r="BT114" s="62"/>
      <c r="BU114" s="63"/>
      <c r="BV114" s="64"/>
      <c r="BX114" s="30"/>
      <c r="BY114" s="60"/>
      <c r="BZ114" s="61"/>
      <c r="CA114" s="61"/>
      <c r="CB114" s="62"/>
      <c r="CC114" s="63"/>
      <c r="CD114" s="64"/>
      <c r="CF114" s="30"/>
      <c r="CG114" s="60"/>
      <c r="CH114" s="61"/>
      <c r="CI114" s="61"/>
      <c r="CJ114" s="65"/>
      <c r="CK114" s="66"/>
      <c r="CL114" s="64"/>
      <c r="CN114" s="30"/>
      <c r="CO114" s="60"/>
      <c r="CP114" s="61"/>
      <c r="CQ114" s="61"/>
      <c r="CR114" s="65"/>
      <c r="CS114" s="63"/>
      <c r="CT114" s="64"/>
      <c r="CU114" s="29"/>
      <c r="CV114" s="30"/>
      <c r="CW114" s="60"/>
      <c r="CX114" s="61"/>
      <c r="CY114" s="61"/>
      <c r="CZ114" s="62"/>
      <c r="DA114" s="63"/>
      <c r="DB114" s="64"/>
      <c r="DC114" s="29"/>
      <c r="DD114" s="30"/>
      <c r="DE114" s="60"/>
      <c r="DF114" s="61"/>
      <c r="DG114" s="61"/>
      <c r="DH114" s="62"/>
      <c r="DI114" s="63"/>
      <c r="DJ114" s="64"/>
      <c r="DK114" s="29"/>
      <c r="DL114" s="30"/>
      <c r="DM114" s="60"/>
      <c r="DN114" s="61"/>
      <c r="DO114" s="61"/>
      <c r="DP114" s="62"/>
      <c r="DQ114" s="63"/>
      <c r="DR114" s="64"/>
      <c r="DS114" s="29"/>
      <c r="DT114" s="30"/>
      <c r="DU114" s="60"/>
      <c r="DV114" s="61"/>
      <c r="DW114" s="61"/>
      <c r="DX114" s="62"/>
      <c r="DY114" s="63"/>
      <c r="DZ114" s="64"/>
      <c r="EA114" s="29"/>
      <c r="EB114" s="30"/>
      <c r="EC114" s="60"/>
      <c r="ED114" s="61"/>
      <c r="EE114" s="61"/>
      <c r="EF114" s="65"/>
      <c r="EG114" s="66"/>
      <c r="EH114" s="64"/>
      <c r="EI114" s="29"/>
      <c r="EJ114" s="30"/>
      <c r="EK114" s="60"/>
      <c r="EL114" s="61"/>
      <c r="EM114" s="61"/>
      <c r="EN114" s="65"/>
      <c r="EO114" s="63"/>
      <c r="EP114" s="64"/>
      <c r="EQ114" s="29"/>
      <c r="ER114" s="30"/>
      <c r="ES114" s="60"/>
      <c r="ET114" s="61"/>
      <c r="EU114" s="61"/>
      <c r="EV114" s="62"/>
      <c r="EW114" s="63"/>
      <c r="EX114" s="64"/>
      <c r="EY114" s="29"/>
      <c r="EZ114" s="30"/>
      <c r="FA114" s="60"/>
      <c r="FB114" s="61"/>
      <c r="FC114" s="61"/>
      <c r="FD114" s="62"/>
      <c r="FE114" s="63"/>
      <c r="FF114" s="64"/>
      <c r="FG114" s="29"/>
      <c r="FH114" s="30"/>
      <c r="FI114" s="60"/>
      <c r="FJ114" s="61"/>
      <c r="FK114" s="61"/>
      <c r="FL114" s="62"/>
      <c r="FM114" s="66"/>
      <c r="FN114" s="64"/>
      <c r="FO114" s="29"/>
      <c r="FP114" s="30"/>
      <c r="FQ114" s="60"/>
      <c r="FR114" s="61"/>
      <c r="FS114" s="61"/>
      <c r="FT114" s="62"/>
      <c r="FU114" s="67"/>
      <c r="FV114" s="64"/>
      <c r="FW114" s="29"/>
      <c r="FX114" s="30"/>
      <c r="FY114" s="60"/>
      <c r="FZ114" s="61"/>
      <c r="GA114" s="61"/>
      <c r="GB114" s="62"/>
      <c r="GC114" s="67"/>
      <c r="GD114" s="64"/>
      <c r="GE114" s="29"/>
      <c r="GF114" s="30"/>
      <c r="GG114" s="60"/>
      <c r="GH114" s="61"/>
      <c r="GI114" s="61"/>
      <c r="GJ114" s="62"/>
      <c r="GK114" s="67"/>
      <c r="GL114" s="64"/>
      <c r="GM114" s="29"/>
      <c r="GN114" s="30"/>
      <c r="GO114" s="60"/>
      <c r="GP114" s="61"/>
      <c r="GQ114" s="61"/>
      <c r="GR114" s="62"/>
      <c r="GS114" s="67"/>
      <c r="GT114" s="64"/>
      <c r="GU114" s="29"/>
      <c r="GV114" s="30"/>
      <c r="GW114" s="60"/>
      <c r="GX114" s="61"/>
      <c r="GY114" s="61"/>
      <c r="GZ114" s="65"/>
      <c r="HA114" s="66"/>
      <c r="HB114" s="64"/>
      <c r="HC114" s="29"/>
      <c r="HD114" s="30"/>
      <c r="HE114" s="60"/>
      <c r="HF114" s="61"/>
      <c r="HG114" s="61"/>
      <c r="HH114" s="62"/>
      <c r="HI114" s="67"/>
      <c r="HJ114" s="64"/>
      <c r="HK114" s="29"/>
      <c r="HL114" s="30"/>
      <c r="HM114" s="60"/>
      <c r="HN114" s="61"/>
      <c r="HO114" s="61"/>
      <c r="HP114" s="62"/>
      <c r="HQ114" s="67"/>
      <c r="HR114" s="64"/>
      <c r="HS114" s="29"/>
      <c r="HT114" s="30"/>
      <c r="HU114" s="60"/>
      <c r="HV114" s="61"/>
      <c r="HW114" s="61"/>
      <c r="HX114" s="62"/>
      <c r="HY114" s="67"/>
      <c r="HZ114" s="64"/>
      <c r="IA114" s="29"/>
      <c r="IB114" s="30"/>
      <c r="IC114" s="60"/>
      <c r="ID114" s="61"/>
      <c r="IE114" s="61"/>
      <c r="IF114" s="62"/>
      <c r="IG114" s="66"/>
      <c r="IH114" s="64"/>
      <c r="II114" s="29"/>
      <c r="IJ114" s="30"/>
      <c r="IK114" s="60"/>
      <c r="IL114" s="61"/>
      <c r="IM114" s="61"/>
      <c r="IN114" s="62"/>
      <c r="IO114" s="67"/>
      <c r="IP114" s="64"/>
      <c r="IQ114" s="29"/>
      <c r="IR114" s="30"/>
      <c r="IS114" s="60"/>
      <c r="IT114" s="61"/>
      <c r="IU114" s="61"/>
      <c r="IV114" s="62"/>
      <c r="IW114" s="67"/>
      <c r="IX114" s="64"/>
      <c r="IY114" s="29"/>
      <c r="IZ114" s="30"/>
      <c r="JA114" s="60"/>
      <c r="JB114" s="61"/>
      <c r="JC114" s="61"/>
      <c r="JD114" s="62"/>
      <c r="JE114" s="67"/>
      <c r="JF114" s="64"/>
      <c r="JG114" s="29"/>
      <c r="JH114" s="30"/>
      <c r="JI114" s="60"/>
      <c r="JJ114" s="61"/>
      <c r="JK114" s="61"/>
      <c r="JL114" s="62"/>
    </row>
    <row r="115" spans="1:272">
      <c r="A115" s="59"/>
      <c r="C115" s="69"/>
      <c r="D115" s="30"/>
      <c r="E115" s="30"/>
      <c r="F115" s="70"/>
      <c r="G115" s="70"/>
      <c r="K115" s="30"/>
      <c r="L115" s="30"/>
      <c r="M115" s="30"/>
      <c r="N115" s="70"/>
      <c r="O115" s="70"/>
      <c r="S115" s="30"/>
      <c r="T115" s="30"/>
      <c r="U115" s="30"/>
      <c r="V115" s="70"/>
      <c r="W115" s="70"/>
      <c r="AA115" s="30"/>
      <c r="AB115" s="30"/>
      <c r="AC115" s="30"/>
      <c r="AD115" s="70"/>
      <c r="AE115" s="70"/>
      <c r="AI115" s="30"/>
      <c r="AJ115" s="30"/>
      <c r="AK115" s="30"/>
      <c r="AL115" s="70"/>
      <c r="AM115" s="70"/>
      <c r="AQ115" s="30"/>
      <c r="AR115" s="30"/>
      <c r="AS115" s="30"/>
      <c r="AT115" s="70"/>
      <c r="AU115" s="70"/>
      <c r="AY115" s="30"/>
      <c r="AZ115" s="30"/>
      <c r="BA115" s="30"/>
      <c r="BB115" s="70"/>
      <c r="BC115" s="70"/>
      <c r="BG115" s="30"/>
      <c r="BH115" s="30"/>
      <c r="BI115" s="30"/>
      <c r="BJ115" s="70"/>
      <c r="BK115" s="70"/>
      <c r="BO115" s="30"/>
      <c r="BP115" s="30"/>
      <c r="BQ115" s="30"/>
      <c r="BR115" s="70"/>
      <c r="BS115" s="70"/>
      <c r="BW115" s="30"/>
      <c r="BX115" s="30"/>
      <c r="BY115" s="30"/>
      <c r="BZ115" s="70"/>
      <c r="CA115" s="70"/>
      <c r="CE115" s="30"/>
      <c r="CF115" s="30"/>
      <c r="CG115" s="30"/>
      <c r="CH115" s="70"/>
      <c r="CI115" s="70"/>
      <c r="CM115" s="30"/>
      <c r="CN115" s="30"/>
      <c r="CO115" s="30"/>
      <c r="CP115" s="70"/>
      <c r="CQ115" s="70"/>
    </row>
    <row r="116" spans="1:272">
      <c r="A116" s="59"/>
      <c r="C116" s="69"/>
      <c r="D116" s="30"/>
      <c r="E116" s="30"/>
      <c r="F116" s="70"/>
      <c r="G116" s="70"/>
      <c r="K116" s="30"/>
      <c r="L116" s="30"/>
      <c r="M116" s="30"/>
      <c r="N116" s="70"/>
      <c r="O116" s="70"/>
      <c r="S116" s="30"/>
      <c r="T116" s="30"/>
      <c r="U116" s="30"/>
      <c r="V116" s="70"/>
      <c r="W116" s="70"/>
      <c r="AA116" s="30"/>
      <c r="AB116" s="30"/>
      <c r="AC116" s="30"/>
      <c r="AD116" s="70"/>
      <c r="AE116" s="70"/>
      <c r="AI116" s="30"/>
      <c r="AJ116" s="30"/>
      <c r="AK116" s="30"/>
      <c r="AL116" s="70"/>
      <c r="AM116" s="70"/>
      <c r="AQ116" s="30"/>
      <c r="AR116" s="30"/>
      <c r="AS116" s="30"/>
      <c r="AT116" s="70"/>
      <c r="AU116" s="70"/>
      <c r="AY116" s="30"/>
      <c r="AZ116" s="30"/>
      <c r="BA116" s="30"/>
      <c r="BB116" s="70"/>
      <c r="BC116" s="70"/>
      <c r="BG116" s="30"/>
      <c r="BH116" s="30"/>
      <c r="BI116" s="30"/>
      <c r="BJ116" s="70"/>
      <c r="BK116" s="70"/>
      <c r="BO116" s="30"/>
      <c r="BP116" s="30"/>
      <c r="BQ116" s="30"/>
      <c r="BR116" s="70"/>
      <c r="BS116" s="70"/>
      <c r="BW116" s="30"/>
      <c r="BX116" s="30"/>
      <c r="BY116" s="30"/>
      <c r="BZ116" s="70"/>
      <c r="CA116" s="70"/>
      <c r="CE116" s="30"/>
      <c r="CF116" s="30"/>
      <c r="CG116" s="30"/>
      <c r="CH116" s="70"/>
      <c r="CI116" s="70"/>
      <c r="CM116" s="30"/>
      <c r="CN116" s="30"/>
      <c r="CO116" s="30"/>
      <c r="CP116" s="70"/>
      <c r="CQ116" s="70"/>
    </row>
    <row r="117" spans="1:272">
      <c r="A117" s="59"/>
      <c r="C117" s="69"/>
      <c r="D117" s="30"/>
      <c r="E117" s="30"/>
      <c r="F117" s="70"/>
      <c r="G117" s="70"/>
      <c r="K117" s="30"/>
      <c r="L117" s="30"/>
      <c r="M117" s="30"/>
      <c r="N117" s="70"/>
      <c r="O117" s="70"/>
      <c r="S117" s="30"/>
      <c r="T117" s="30"/>
      <c r="U117" s="30"/>
      <c r="V117" s="70"/>
      <c r="W117" s="70"/>
      <c r="AA117" s="30"/>
      <c r="AB117" s="30"/>
      <c r="AC117" s="30"/>
      <c r="AD117" s="70"/>
      <c r="AE117" s="70"/>
      <c r="AI117" s="30"/>
      <c r="AJ117" s="30"/>
      <c r="AK117" s="30"/>
      <c r="AL117" s="70"/>
      <c r="AM117" s="70"/>
      <c r="AQ117" s="30"/>
      <c r="AR117" s="30"/>
      <c r="AS117" s="30"/>
      <c r="AT117" s="70"/>
      <c r="AU117" s="70"/>
      <c r="AY117" s="30"/>
      <c r="AZ117" s="30"/>
      <c r="BA117" s="30"/>
      <c r="BB117" s="70"/>
      <c r="BC117" s="70"/>
      <c r="BG117" s="30"/>
      <c r="BH117" s="30"/>
      <c r="BI117" s="30"/>
      <c r="BJ117" s="70"/>
      <c r="BK117" s="70"/>
      <c r="BO117" s="30"/>
      <c r="BP117" s="30"/>
      <c r="BQ117" s="30"/>
      <c r="BR117" s="70"/>
      <c r="BS117" s="70"/>
      <c r="BW117" s="30"/>
      <c r="BX117" s="30"/>
      <c r="BY117" s="30"/>
      <c r="BZ117" s="70"/>
      <c r="CA117" s="70"/>
      <c r="CE117" s="30"/>
      <c r="CF117" s="30"/>
      <c r="CG117" s="30"/>
      <c r="CH117" s="70"/>
      <c r="CI117" s="70"/>
      <c r="CM117" s="30"/>
      <c r="CN117" s="30"/>
      <c r="CO117" s="30"/>
      <c r="CP117" s="70"/>
      <c r="CQ117" s="70"/>
    </row>
    <row r="118" spans="1:272">
      <c r="A118" s="59"/>
      <c r="C118" s="69"/>
      <c r="D118" s="30"/>
      <c r="E118" s="30"/>
      <c r="F118" s="70"/>
      <c r="G118" s="70"/>
      <c r="K118" s="30"/>
      <c r="L118" s="30"/>
      <c r="M118" s="30"/>
      <c r="N118" s="70"/>
      <c r="O118" s="70"/>
      <c r="S118" s="30"/>
      <c r="T118" s="30"/>
      <c r="U118" s="30"/>
      <c r="V118" s="70"/>
      <c r="W118" s="70"/>
      <c r="AA118" s="30"/>
      <c r="AB118" s="30"/>
      <c r="AC118" s="30"/>
      <c r="AD118" s="70"/>
      <c r="AE118" s="70"/>
      <c r="AI118" s="30"/>
      <c r="AJ118" s="30"/>
      <c r="AK118" s="30"/>
      <c r="AL118" s="70"/>
      <c r="AM118" s="70"/>
      <c r="AQ118" s="30"/>
      <c r="AR118" s="30"/>
      <c r="AS118" s="30"/>
      <c r="AT118" s="70"/>
      <c r="AU118" s="70"/>
      <c r="AY118" s="30"/>
      <c r="AZ118" s="30"/>
      <c r="BA118" s="30"/>
      <c r="BB118" s="70"/>
      <c r="BC118" s="70"/>
      <c r="BG118" s="30"/>
      <c r="BH118" s="30"/>
      <c r="BI118" s="30"/>
      <c r="BJ118" s="70"/>
      <c r="BK118" s="70"/>
      <c r="BO118" s="30"/>
      <c r="BP118" s="30"/>
      <c r="BQ118" s="30"/>
      <c r="BR118" s="70"/>
      <c r="BS118" s="70"/>
      <c r="BW118" s="30"/>
      <c r="BX118" s="30"/>
      <c r="BY118" s="30"/>
      <c r="BZ118" s="70"/>
      <c r="CA118" s="70"/>
      <c r="CE118" s="30"/>
      <c r="CF118" s="30"/>
      <c r="CG118" s="30"/>
      <c r="CH118" s="70"/>
      <c r="CI118" s="70"/>
      <c r="CM118" s="30"/>
      <c r="CN118" s="30"/>
      <c r="CO118" s="30"/>
      <c r="CP118" s="70"/>
      <c r="CQ118" s="70"/>
    </row>
    <row r="119" spans="1:272">
      <c r="A119" s="59"/>
      <c r="C119" s="69"/>
      <c r="D119" s="30"/>
      <c r="E119" s="30"/>
      <c r="F119" s="70"/>
      <c r="G119" s="70"/>
      <c r="K119" s="30"/>
      <c r="L119" s="30"/>
      <c r="M119" s="30"/>
      <c r="N119" s="70"/>
      <c r="O119" s="70"/>
      <c r="S119" s="30"/>
      <c r="T119" s="30"/>
      <c r="U119" s="30"/>
      <c r="V119" s="70"/>
      <c r="W119" s="70"/>
      <c r="AA119" s="30"/>
      <c r="AB119" s="30"/>
      <c r="AC119" s="30"/>
      <c r="AD119" s="70"/>
      <c r="AE119" s="70"/>
      <c r="AI119" s="30"/>
      <c r="AJ119" s="30"/>
      <c r="AK119" s="30"/>
      <c r="AL119" s="70"/>
      <c r="AM119" s="70"/>
      <c r="AQ119" s="30"/>
      <c r="AR119" s="30"/>
      <c r="AS119" s="30"/>
      <c r="AT119" s="70"/>
      <c r="AU119" s="70"/>
      <c r="AY119" s="30"/>
      <c r="AZ119" s="30"/>
      <c r="BA119" s="30"/>
      <c r="BB119" s="70"/>
      <c r="BC119" s="70"/>
      <c r="BG119" s="30"/>
      <c r="BH119" s="30"/>
      <c r="BI119" s="30"/>
      <c r="BJ119" s="70"/>
      <c r="BK119" s="70"/>
      <c r="BO119" s="30"/>
      <c r="BP119" s="30"/>
      <c r="BQ119" s="30"/>
      <c r="BR119" s="70"/>
      <c r="BS119" s="70"/>
      <c r="BW119" s="30"/>
      <c r="BX119" s="30"/>
      <c r="BY119" s="30"/>
      <c r="BZ119" s="70"/>
      <c r="CA119" s="70"/>
      <c r="CE119" s="30"/>
      <c r="CF119" s="30"/>
      <c r="CG119" s="30"/>
      <c r="CH119" s="70"/>
      <c r="CI119" s="70"/>
      <c r="CM119" s="30"/>
      <c r="CN119" s="30"/>
      <c r="CO119" s="30"/>
      <c r="CP119" s="70"/>
      <c r="CQ119" s="70"/>
    </row>
    <row r="120" spans="1:272">
      <c r="A120" s="59"/>
      <c r="C120" s="69"/>
      <c r="D120" s="30"/>
      <c r="E120" s="30"/>
      <c r="F120" s="70"/>
      <c r="G120" s="70"/>
      <c r="K120" s="30"/>
      <c r="L120" s="30"/>
      <c r="M120" s="30"/>
      <c r="N120" s="70"/>
      <c r="O120" s="70"/>
      <c r="S120" s="30"/>
      <c r="T120" s="30"/>
      <c r="U120" s="30"/>
      <c r="V120" s="70"/>
      <c r="W120" s="70"/>
      <c r="AA120" s="30"/>
      <c r="AB120" s="30"/>
      <c r="AC120" s="30"/>
      <c r="AD120" s="70"/>
      <c r="AE120" s="70"/>
      <c r="AI120" s="30"/>
      <c r="AJ120" s="30"/>
      <c r="AK120" s="30"/>
      <c r="AL120" s="70"/>
      <c r="AM120" s="70"/>
      <c r="AQ120" s="30"/>
      <c r="AR120" s="30"/>
      <c r="AS120" s="30"/>
      <c r="AT120" s="70"/>
      <c r="AU120" s="70"/>
      <c r="AY120" s="30"/>
      <c r="AZ120" s="30"/>
      <c r="BA120" s="30"/>
      <c r="BB120" s="70"/>
      <c r="BC120" s="70"/>
      <c r="BG120" s="30"/>
      <c r="BH120" s="30"/>
      <c r="BI120" s="30"/>
      <c r="BJ120" s="70"/>
      <c r="BK120" s="70"/>
      <c r="BO120" s="30"/>
      <c r="BP120" s="30"/>
      <c r="BQ120" s="30"/>
      <c r="BR120" s="70"/>
      <c r="BS120" s="70"/>
      <c r="BW120" s="30"/>
      <c r="BX120" s="30"/>
      <c r="BY120" s="30"/>
      <c r="BZ120" s="70"/>
      <c r="CA120" s="70"/>
      <c r="CE120" s="30"/>
      <c r="CF120" s="30"/>
      <c r="CG120" s="30"/>
      <c r="CH120" s="70"/>
      <c r="CI120" s="70"/>
      <c r="CM120" s="30"/>
      <c r="CN120" s="30"/>
      <c r="CO120" s="30"/>
      <c r="CP120" s="70"/>
      <c r="CQ120" s="70"/>
    </row>
    <row r="121" spans="1:272">
      <c r="A121" s="59"/>
      <c r="C121" s="69"/>
      <c r="D121" s="30"/>
      <c r="E121" s="30"/>
      <c r="F121" s="70"/>
      <c r="G121" s="70"/>
      <c r="K121" s="30"/>
      <c r="L121" s="30"/>
      <c r="M121" s="30"/>
      <c r="N121" s="70"/>
      <c r="O121" s="70"/>
      <c r="S121" s="30"/>
      <c r="T121" s="30"/>
      <c r="U121" s="30"/>
      <c r="V121" s="70"/>
      <c r="W121" s="70"/>
      <c r="AA121" s="30"/>
      <c r="AB121" s="30"/>
      <c r="AC121" s="30"/>
      <c r="AD121" s="70"/>
      <c r="AE121" s="70"/>
      <c r="AI121" s="30"/>
      <c r="AJ121" s="30"/>
      <c r="AK121" s="30"/>
      <c r="AL121" s="70"/>
      <c r="AM121" s="70"/>
      <c r="AQ121" s="30"/>
      <c r="AR121" s="30"/>
      <c r="AS121" s="30"/>
      <c r="AT121" s="70"/>
      <c r="AU121" s="70"/>
      <c r="AY121" s="30"/>
      <c r="AZ121" s="30"/>
      <c r="BA121" s="30"/>
      <c r="BB121" s="70"/>
      <c r="BC121" s="70"/>
      <c r="BG121" s="30"/>
      <c r="BH121" s="30"/>
      <c r="BI121" s="30"/>
      <c r="BJ121" s="70"/>
      <c r="BK121" s="70"/>
      <c r="BO121" s="30"/>
      <c r="BP121" s="30"/>
      <c r="BQ121" s="30"/>
      <c r="BR121" s="70"/>
      <c r="BS121" s="70"/>
      <c r="BW121" s="30"/>
      <c r="BX121" s="30"/>
      <c r="BY121" s="30"/>
      <c r="BZ121" s="70"/>
      <c r="CA121" s="70"/>
      <c r="CE121" s="30"/>
      <c r="CF121" s="30"/>
      <c r="CG121" s="30"/>
      <c r="CH121" s="70"/>
      <c r="CI121" s="70"/>
      <c r="CM121" s="30"/>
      <c r="CN121" s="30"/>
      <c r="CO121" s="30"/>
      <c r="CP121" s="70"/>
      <c r="CQ121" s="70"/>
    </row>
    <row r="122" spans="1:272">
      <c r="A122" s="59"/>
      <c r="C122" s="69"/>
      <c r="D122" s="30"/>
      <c r="E122" s="30"/>
      <c r="F122" s="70"/>
      <c r="G122" s="70"/>
      <c r="K122" s="30"/>
      <c r="L122" s="30"/>
      <c r="M122" s="30"/>
      <c r="N122" s="70"/>
      <c r="O122" s="70"/>
      <c r="S122" s="30"/>
      <c r="T122" s="30"/>
      <c r="U122" s="30"/>
      <c r="V122" s="70"/>
      <c r="W122" s="70"/>
      <c r="AA122" s="30"/>
      <c r="AB122" s="30"/>
      <c r="AC122" s="30"/>
      <c r="AD122" s="70"/>
      <c r="AE122" s="70"/>
      <c r="AI122" s="30"/>
      <c r="AJ122" s="30"/>
      <c r="AK122" s="30"/>
      <c r="AL122" s="70"/>
      <c r="AM122" s="70"/>
      <c r="AQ122" s="30"/>
      <c r="AR122" s="30"/>
      <c r="AS122" s="30"/>
      <c r="AT122" s="70"/>
      <c r="AU122" s="70"/>
      <c r="AY122" s="30"/>
      <c r="AZ122" s="30"/>
      <c r="BA122" s="30"/>
      <c r="BB122" s="70"/>
      <c r="BC122" s="70"/>
      <c r="BG122" s="30"/>
      <c r="BH122" s="30"/>
      <c r="BI122" s="30"/>
      <c r="BJ122" s="70"/>
      <c r="BK122" s="70"/>
      <c r="BO122" s="30"/>
      <c r="BP122" s="30"/>
      <c r="BQ122" s="30"/>
      <c r="BR122" s="70"/>
      <c r="BS122" s="70"/>
      <c r="BW122" s="30"/>
      <c r="BX122" s="30"/>
      <c r="BY122" s="30"/>
      <c r="BZ122" s="70"/>
      <c r="CA122" s="70"/>
      <c r="CE122" s="30"/>
      <c r="CF122" s="30"/>
      <c r="CG122" s="30"/>
      <c r="CH122" s="70"/>
      <c r="CI122" s="70"/>
      <c r="CM122" s="30"/>
      <c r="CN122" s="30"/>
      <c r="CO122" s="30"/>
      <c r="CP122" s="70"/>
      <c r="CQ122" s="70"/>
    </row>
    <row r="123" spans="1:272">
      <c r="C123" s="69"/>
      <c r="D123" s="30"/>
      <c r="E123" s="30"/>
      <c r="F123" s="70"/>
      <c r="G123" s="70"/>
      <c r="K123" s="30"/>
      <c r="L123" s="30"/>
      <c r="M123" s="30"/>
      <c r="N123" s="70"/>
      <c r="O123" s="70"/>
      <c r="S123" s="30"/>
      <c r="T123" s="30"/>
      <c r="U123" s="30"/>
      <c r="V123" s="70"/>
      <c r="W123" s="70"/>
      <c r="AA123" s="30"/>
      <c r="AB123" s="30"/>
      <c r="AC123" s="30"/>
      <c r="AD123" s="70"/>
      <c r="AE123" s="70"/>
      <c r="AI123" s="30"/>
      <c r="AJ123" s="30"/>
      <c r="AK123" s="30"/>
      <c r="AL123" s="70"/>
      <c r="AM123" s="70"/>
      <c r="AQ123" s="30"/>
      <c r="AR123" s="30"/>
      <c r="AS123" s="30"/>
      <c r="AT123" s="70"/>
      <c r="AU123" s="70"/>
      <c r="AY123" s="30"/>
      <c r="AZ123" s="30"/>
      <c r="BA123" s="30"/>
      <c r="BB123" s="70"/>
      <c r="BC123" s="70"/>
      <c r="BG123" s="30"/>
      <c r="BH123" s="30"/>
      <c r="BI123" s="30"/>
      <c r="BJ123" s="70"/>
      <c r="BK123" s="70"/>
      <c r="BO123" s="30"/>
      <c r="BP123" s="30"/>
      <c r="BQ123" s="30"/>
      <c r="BR123" s="70"/>
      <c r="BS123" s="70"/>
      <c r="BW123" s="30"/>
      <c r="BX123" s="30"/>
      <c r="BY123" s="30"/>
      <c r="BZ123" s="70"/>
      <c r="CA123" s="70"/>
      <c r="CE123" s="30"/>
      <c r="CF123" s="30"/>
      <c r="CG123" s="30"/>
      <c r="CH123" s="70"/>
      <c r="CI123" s="70"/>
      <c r="CM123" s="30"/>
      <c r="CN123" s="30"/>
      <c r="CO123" s="30"/>
      <c r="CP123" s="70"/>
      <c r="CQ123" s="70"/>
    </row>
    <row r="124" spans="1:272">
      <c r="C124" s="69"/>
      <c r="D124" s="30"/>
      <c r="E124" s="30"/>
      <c r="F124" s="70"/>
      <c r="G124" s="70"/>
      <c r="K124" s="30"/>
      <c r="L124" s="30"/>
      <c r="M124" s="30"/>
      <c r="N124" s="70"/>
      <c r="O124" s="70"/>
      <c r="S124" s="30"/>
      <c r="T124" s="30"/>
      <c r="U124" s="30"/>
      <c r="V124" s="70"/>
      <c r="W124" s="70"/>
      <c r="AA124" s="30"/>
      <c r="AB124" s="30"/>
      <c r="AC124" s="30"/>
      <c r="AD124" s="70"/>
      <c r="AE124" s="70"/>
      <c r="AI124" s="30"/>
      <c r="AJ124" s="30"/>
      <c r="AK124" s="30"/>
      <c r="AL124" s="70"/>
      <c r="AM124" s="70"/>
      <c r="AQ124" s="30"/>
      <c r="AR124" s="30"/>
      <c r="AS124" s="30"/>
      <c r="AT124" s="70"/>
      <c r="AU124" s="70"/>
      <c r="AY124" s="30"/>
      <c r="AZ124" s="30"/>
      <c r="BA124" s="30"/>
      <c r="BB124" s="70"/>
      <c r="BC124" s="70"/>
      <c r="BG124" s="30"/>
      <c r="BH124" s="30"/>
      <c r="BI124" s="30"/>
      <c r="BJ124" s="70"/>
      <c r="BK124" s="70"/>
      <c r="BO124" s="30"/>
      <c r="BP124" s="30"/>
      <c r="BQ124" s="30"/>
      <c r="BR124" s="70"/>
      <c r="BS124" s="70"/>
      <c r="BW124" s="30"/>
      <c r="BX124" s="30"/>
      <c r="BY124" s="30"/>
      <c r="BZ124" s="70"/>
      <c r="CA124" s="70"/>
      <c r="CE124" s="30"/>
      <c r="CF124" s="30"/>
      <c r="CG124" s="30"/>
      <c r="CH124" s="70"/>
      <c r="CI124" s="70"/>
      <c r="CM124" s="30"/>
      <c r="CN124" s="30"/>
      <c r="CO124" s="30"/>
      <c r="CP124" s="70"/>
      <c r="CQ124" s="70"/>
    </row>
    <row r="125" spans="1:272">
      <c r="C125" s="69"/>
      <c r="D125" s="30"/>
      <c r="E125" s="30"/>
      <c r="F125" s="70"/>
      <c r="G125" s="70"/>
      <c r="K125" s="30"/>
      <c r="L125" s="30"/>
      <c r="M125" s="30"/>
      <c r="N125" s="70"/>
      <c r="O125" s="70"/>
      <c r="S125" s="30"/>
      <c r="T125" s="30"/>
      <c r="U125" s="30"/>
      <c r="V125" s="70"/>
      <c r="W125" s="70"/>
      <c r="AA125" s="30"/>
      <c r="AB125" s="30"/>
      <c r="AC125" s="30"/>
      <c r="AD125" s="70"/>
      <c r="AE125" s="70"/>
      <c r="AI125" s="30"/>
      <c r="AJ125" s="30"/>
      <c r="AK125" s="30"/>
      <c r="AL125" s="70"/>
      <c r="AM125" s="70"/>
      <c r="AQ125" s="30"/>
      <c r="AR125" s="30"/>
      <c r="AS125" s="30"/>
      <c r="AT125" s="70"/>
      <c r="AU125" s="70"/>
      <c r="AY125" s="30"/>
      <c r="AZ125" s="30"/>
      <c r="BA125" s="30"/>
      <c r="BB125" s="70"/>
      <c r="BC125" s="70"/>
      <c r="BG125" s="30"/>
      <c r="BH125" s="30"/>
      <c r="BI125" s="30"/>
      <c r="BJ125" s="70"/>
      <c r="BK125" s="70"/>
      <c r="BO125" s="30"/>
      <c r="BP125" s="30"/>
      <c r="BQ125" s="30"/>
      <c r="BR125" s="70"/>
      <c r="BS125" s="70"/>
      <c r="BW125" s="30"/>
      <c r="BX125" s="30"/>
      <c r="BY125" s="30"/>
      <c r="BZ125" s="70"/>
      <c r="CA125" s="70"/>
      <c r="CE125" s="30"/>
      <c r="CF125" s="30"/>
      <c r="CG125" s="30"/>
      <c r="CH125" s="70"/>
      <c r="CI125" s="70"/>
      <c r="CM125" s="30"/>
      <c r="CN125" s="30"/>
      <c r="CO125" s="30"/>
      <c r="CP125" s="70"/>
      <c r="CQ125" s="70"/>
    </row>
    <row r="126" spans="1:272">
      <c r="C126" s="69"/>
      <c r="D126" s="30"/>
      <c r="E126" s="30"/>
      <c r="F126" s="70"/>
      <c r="G126" s="70"/>
      <c r="K126" s="30"/>
      <c r="L126" s="30"/>
      <c r="M126" s="30"/>
      <c r="N126" s="70"/>
      <c r="O126" s="70"/>
      <c r="S126" s="30"/>
      <c r="T126" s="30"/>
      <c r="U126" s="30"/>
      <c r="V126" s="70"/>
      <c r="W126" s="70"/>
      <c r="AA126" s="30"/>
      <c r="AB126" s="30"/>
      <c r="AC126" s="30"/>
      <c r="AD126" s="70"/>
      <c r="AE126" s="70"/>
      <c r="AI126" s="30"/>
      <c r="AJ126" s="30"/>
      <c r="AK126" s="30"/>
      <c r="AL126" s="70"/>
      <c r="AM126" s="70"/>
      <c r="AQ126" s="30"/>
      <c r="AR126" s="30"/>
      <c r="AS126" s="30"/>
      <c r="AT126" s="70"/>
      <c r="AU126" s="70"/>
      <c r="AY126" s="30"/>
      <c r="AZ126" s="30"/>
      <c r="BA126" s="30"/>
      <c r="BB126" s="70"/>
      <c r="BC126" s="70"/>
      <c r="BG126" s="30"/>
      <c r="BH126" s="30"/>
      <c r="BI126" s="30"/>
      <c r="BJ126" s="70"/>
      <c r="BK126" s="70"/>
      <c r="BO126" s="30"/>
      <c r="BP126" s="30"/>
      <c r="BQ126" s="30"/>
      <c r="BR126" s="70"/>
      <c r="BS126" s="70"/>
      <c r="BW126" s="30"/>
      <c r="BX126" s="30"/>
      <c r="BY126" s="30"/>
      <c r="BZ126" s="70"/>
      <c r="CA126" s="70"/>
      <c r="CE126" s="30"/>
      <c r="CF126" s="30"/>
      <c r="CG126" s="30"/>
      <c r="CH126" s="70"/>
      <c r="CI126" s="70"/>
      <c r="CM126" s="30"/>
      <c r="CN126" s="30"/>
      <c r="CO126" s="30"/>
      <c r="CP126" s="70"/>
      <c r="CQ126" s="70"/>
    </row>
    <row r="127" spans="1:272">
      <c r="C127" s="69"/>
      <c r="D127" s="30"/>
      <c r="E127" s="30"/>
      <c r="F127" s="70"/>
      <c r="G127" s="70"/>
      <c r="K127" s="30"/>
      <c r="L127" s="30"/>
      <c r="M127" s="30"/>
      <c r="N127" s="70"/>
      <c r="O127" s="70"/>
      <c r="S127" s="30"/>
      <c r="T127" s="30"/>
      <c r="U127" s="30"/>
      <c r="V127" s="70"/>
      <c r="W127" s="70"/>
      <c r="AA127" s="30"/>
      <c r="AB127" s="30"/>
      <c r="AC127" s="30"/>
      <c r="AD127" s="70"/>
      <c r="AE127" s="70"/>
      <c r="AI127" s="30"/>
      <c r="AJ127" s="30"/>
      <c r="AK127" s="30"/>
      <c r="AL127" s="70"/>
      <c r="AM127" s="70"/>
      <c r="AQ127" s="30"/>
      <c r="AR127" s="30"/>
      <c r="AS127" s="30"/>
      <c r="AT127" s="70"/>
      <c r="AU127" s="70"/>
      <c r="AY127" s="30"/>
      <c r="AZ127" s="30"/>
      <c r="BA127" s="30"/>
      <c r="BB127" s="70"/>
      <c r="BC127" s="70"/>
      <c r="BG127" s="30"/>
      <c r="BH127" s="30"/>
      <c r="BI127" s="30"/>
      <c r="BJ127" s="70"/>
      <c r="BK127" s="70"/>
      <c r="BO127" s="30"/>
      <c r="BP127" s="30"/>
      <c r="BQ127" s="30"/>
      <c r="BR127" s="70"/>
      <c r="BS127" s="70"/>
      <c r="BW127" s="30"/>
      <c r="BX127" s="30"/>
      <c r="BY127" s="30"/>
      <c r="BZ127" s="70"/>
      <c r="CA127" s="70"/>
      <c r="CE127" s="30"/>
      <c r="CF127" s="30"/>
      <c r="CG127" s="30"/>
      <c r="CH127" s="70"/>
      <c r="CI127" s="70"/>
      <c r="CM127" s="30"/>
      <c r="CN127" s="30"/>
      <c r="CO127" s="30"/>
      <c r="CP127" s="70"/>
      <c r="CQ127" s="70"/>
    </row>
    <row r="128" spans="1:272">
      <c r="C128" s="69"/>
      <c r="D128" s="30"/>
      <c r="E128" s="30"/>
      <c r="F128" s="70"/>
      <c r="G128" s="70"/>
      <c r="K128" s="30"/>
      <c r="L128" s="30"/>
      <c r="M128" s="30"/>
      <c r="N128" s="70"/>
      <c r="O128" s="70"/>
      <c r="S128" s="30"/>
      <c r="T128" s="30"/>
      <c r="U128" s="30"/>
      <c r="V128" s="70"/>
      <c r="W128" s="70"/>
      <c r="AA128" s="30"/>
      <c r="AB128" s="30"/>
      <c r="AC128" s="30"/>
      <c r="AD128" s="70"/>
      <c r="AE128" s="70"/>
      <c r="AI128" s="30"/>
      <c r="AJ128" s="30"/>
      <c r="AK128" s="30"/>
      <c r="AL128" s="70"/>
      <c r="AM128" s="70"/>
      <c r="AQ128" s="30"/>
      <c r="AR128" s="30"/>
      <c r="AS128" s="30"/>
      <c r="AT128" s="70"/>
      <c r="AU128" s="70"/>
      <c r="AY128" s="30"/>
      <c r="AZ128" s="30"/>
      <c r="BA128" s="30"/>
      <c r="BB128" s="70"/>
      <c r="BC128" s="70"/>
      <c r="BG128" s="30"/>
      <c r="BH128" s="30"/>
      <c r="BI128" s="30"/>
      <c r="BJ128" s="70"/>
      <c r="BK128" s="70"/>
      <c r="BO128" s="30"/>
      <c r="BP128" s="30"/>
      <c r="BQ128" s="30"/>
      <c r="BR128" s="70"/>
      <c r="BS128" s="70"/>
      <c r="BW128" s="30"/>
      <c r="BX128" s="30"/>
      <c r="BY128" s="30"/>
      <c r="BZ128" s="70"/>
      <c r="CA128" s="70"/>
      <c r="CE128" s="30"/>
      <c r="CF128" s="30"/>
      <c r="CG128" s="30"/>
      <c r="CH128" s="70"/>
      <c r="CI128" s="70"/>
      <c r="CM128" s="30"/>
      <c r="CN128" s="30"/>
      <c r="CO128" s="30"/>
      <c r="CP128" s="70"/>
      <c r="CQ128" s="70"/>
    </row>
    <row r="129" spans="3:95">
      <c r="C129" s="69"/>
      <c r="D129" s="30"/>
      <c r="E129" s="30"/>
      <c r="F129" s="70"/>
      <c r="G129" s="70"/>
      <c r="K129" s="30"/>
      <c r="L129" s="30"/>
      <c r="M129" s="30"/>
      <c r="N129" s="70"/>
      <c r="O129" s="70"/>
      <c r="S129" s="30"/>
      <c r="T129" s="30"/>
      <c r="U129" s="30"/>
      <c r="V129" s="70"/>
      <c r="W129" s="70"/>
      <c r="AA129" s="30"/>
      <c r="AB129" s="30"/>
      <c r="AC129" s="30"/>
      <c r="AD129" s="70"/>
      <c r="AE129" s="70"/>
      <c r="AI129" s="30"/>
      <c r="AJ129" s="30"/>
      <c r="AK129" s="30"/>
      <c r="AL129" s="70"/>
      <c r="AM129" s="70"/>
      <c r="AQ129" s="30"/>
      <c r="AR129" s="30"/>
      <c r="AS129" s="30"/>
      <c r="AT129" s="70"/>
      <c r="AU129" s="70"/>
      <c r="AY129" s="30"/>
      <c r="AZ129" s="30"/>
      <c r="BA129" s="30"/>
      <c r="BB129" s="70"/>
      <c r="BC129" s="70"/>
      <c r="BG129" s="30"/>
      <c r="BH129" s="30"/>
      <c r="BI129" s="30"/>
      <c r="BJ129" s="70"/>
      <c r="BK129" s="70"/>
      <c r="BO129" s="30"/>
      <c r="BP129" s="30"/>
      <c r="BQ129" s="30"/>
      <c r="BR129" s="70"/>
      <c r="BS129" s="70"/>
      <c r="BW129" s="30"/>
      <c r="BX129" s="30"/>
      <c r="BY129" s="30"/>
      <c r="BZ129" s="70"/>
      <c r="CA129" s="70"/>
      <c r="CE129" s="30"/>
      <c r="CF129" s="30"/>
      <c r="CG129" s="30"/>
      <c r="CH129" s="70"/>
      <c r="CI129" s="70"/>
      <c r="CM129" s="30"/>
      <c r="CN129" s="30"/>
      <c r="CO129" s="30"/>
      <c r="CP129" s="70"/>
      <c r="CQ129" s="70"/>
    </row>
    <row r="130" spans="3:95">
      <c r="C130" s="69"/>
      <c r="D130" s="30"/>
      <c r="E130" s="30"/>
      <c r="F130" s="70"/>
      <c r="G130" s="70"/>
      <c r="K130" s="30"/>
      <c r="L130" s="30"/>
      <c r="M130" s="30"/>
      <c r="N130" s="70"/>
      <c r="O130" s="70"/>
      <c r="S130" s="30"/>
      <c r="T130" s="30"/>
      <c r="U130" s="30"/>
      <c r="V130" s="70"/>
      <c r="W130" s="70"/>
      <c r="AA130" s="30"/>
      <c r="AB130" s="30"/>
      <c r="AC130" s="30"/>
      <c r="AD130" s="70"/>
      <c r="AE130" s="70"/>
      <c r="AI130" s="30"/>
      <c r="AJ130" s="30"/>
      <c r="AK130" s="30"/>
      <c r="AL130" s="70"/>
      <c r="AM130" s="70"/>
      <c r="AQ130" s="30"/>
      <c r="AR130" s="30"/>
      <c r="AS130" s="30"/>
      <c r="AT130" s="70"/>
      <c r="AU130" s="70"/>
      <c r="AY130" s="30"/>
      <c r="AZ130" s="30"/>
      <c r="BA130" s="30"/>
      <c r="BB130" s="70"/>
      <c r="BC130" s="70"/>
      <c r="BG130" s="30"/>
      <c r="BH130" s="30"/>
      <c r="BI130" s="30"/>
      <c r="BJ130" s="70"/>
      <c r="BK130" s="70"/>
      <c r="BO130" s="30"/>
      <c r="BP130" s="30"/>
      <c r="BQ130" s="30"/>
      <c r="BR130" s="70"/>
      <c r="BS130" s="70"/>
      <c r="BW130" s="30"/>
      <c r="BX130" s="30"/>
      <c r="BY130" s="30"/>
      <c r="BZ130" s="70"/>
      <c r="CA130" s="70"/>
      <c r="CE130" s="30"/>
      <c r="CF130" s="30"/>
      <c r="CG130" s="30"/>
      <c r="CH130" s="70"/>
      <c r="CI130" s="70"/>
      <c r="CM130" s="30"/>
      <c r="CN130" s="30"/>
      <c r="CO130" s="30"/>
      <c r="CP130" s="70"/>
      <c r="CQ130" s="70"/>
    </row>
    <row r="131" spans="3:95">
      <c r="C131" s="69"/>
      <c r="D131" s="30"/>
      <c r="E131" s="30"/>
      <c r="F131" s="70"/>
      <c r="G131" s="70"/>
      <c r="K131" s="30"/>
      <c r="L131" s="30"/>
      <c r="M131" s="30"/>
      <c r="N131" s="70"/>
      <c r="O131" s="70"/>
      <c r="S131" s="30"/>
      <c r="T131" s="30"/>
      <c r="U131" s="30"/>
      <c r="V131" s="70"/>
      <c r="W131" s="70"/>
      <c r="AA131" s="30"/>
      <c r="AB131" s="30"/>
      <c r="AC131" s="30"/>
      <c r="AD131" s="70"/>
      <c r="AE131" s="70"/>
      <c r="AI131" s="30"/>
      <c r="AJ131" s="30"/>
      <c r="AK131" s="30"/>
      <c r="AL131" s="70"/>
      <c r="AM131" s="70"/>
      <c r="AQ131" s="30"/>
      <c r="AR131" s="30"/>
      <c r="AS131" s="30"/>
      <c r="AT131" s="70"/>
      <c r="AU131" s="70"/>
      <c r="AY131" s="30"/>
      <c r="AZ131" s="30"/>
      <c r="BA131" s="30"/>
      <c r="BB131" s="70"/>
      <c r="BC131" s="70"/>
      <c r="BG131" s="30"/>
      <c r="BH131" s="30"/>
      <c r="BI131" s="30"/>
      <c r="BJ131" s="70"/>
      <c r="BK131" s="70"/>
      <c r="BO131" s="30"/>
      <c r="BP131" s="30"/>
      <c r="BQ131" s="30"/>
      <c r="BR131" s="70"/>
      <c r="BS131" s="70"/>
      <c r="BW131" s="30"/>
      <c r="BX131" s="30"/>
      <c r="BY131" s="30"/>
      <c r="BZ131" s="70"/>
      <c r="CA131" s="70"/>
      <c r="CE131" s="30"/>
      <c r="CF131" s="30"/>
      <c r="CG131" s="30"/>
      <c r="CH131" s="70"/>
      <c r="CI131" s="70"/>
      <c r="CM131" s="30"/>
      <c r="CN131" s="30"/>
      <c r="CO131" s="30"/>
      <c r="CP131" s="70"/>
      <c r="CQ131" s="70"/>
    </row>
    <row r="132" spans="3:95">
      <c r="C132" s="69"/>
      <c r="D132" s="30"/>
      <c r="E132" s="30"/>
      <c r="F132" s="70"/>
      <c r="G132" s="70"/>
      <c r="K132" s="30"/>
      <c r="L132" s="30"/>
      <c r="M132" s="30"/>
      <c r="N132" s="70"/>
      <c r="O132" s="70"/>
      <c r="S132" s="30"/>
      <c r="T132" s="30"/>
      <c r="U132" s="30"/>
      <c r="V132" s="70"/>
      <c r="W132" s="70"/>
      <c r="AA132" s="30"/>
      <c r="AB132" s="30"/>
      <c r="AC132" s="30"/>
      <c r="AD132" s="70"/>
      <c r="AE132" s="70"/>
      <c r="AI132" s="30"/>
      <c r="AJ132" s="30"/>
      <c r="AK132" s="30"/>
      <c r="AL132" s="70"/>
      <c r="AM132" s="70"/>
      <c r="AQ132" s="30"/>
      <c r="AR132" s="30"/>
      <c r="AS132" s="30"/>
      <c r="AT132" s="70"/>
      <c r="AU132" s="70"/>
      <c r="AY132" s="30"/>
      <c r="AZ132" s="30"/>
      <c r="BA132" s="30"/>
      <c r="BB132" s="70"/>
      <c r="BC132" s="70"/>
      <c r="BG132" s="30"/>
      <c r="BH132" s="30"/>
      <c r="BI132" s="30"/>
      <c r="BJ132" s="70"/>
      <c r="BK132" s="70"/>
      <c r="BO132" s="30"/>
      <c r="BP132" s="30"/>
      <c r="BQ132" s="30"/>
      <c r="BR132" s="70"/>
      <c r="BS132" s="70"/>
      <c r="BW132" s="30"/>
      <c r="BX132" s="30"/>
      <c r="BY132" s="30"/>
      <c r="BZ132" s="70"/>
      <c r="CA132" s="70"/>
      <c r="CE132" s="30"/>
      <c r="CF132" s="30"/>
      <c r="CG132" s="30"/>
      <c r="CH132" s="70"/>
      <c r="CI132" s="70"/>
      <c r="CM132" s="30"/>
      <c r="CN132" s="30"/>
      <c r="CO132" s="30"/>
      <c r="CP132" s="70"/>
      <c r="CQ132" s="70"/>
    </row>
    <row r="133" spans="3:95">
      <c r="C133" s="69"/>
      <c r="D133" s="30"/>
      <c r="E133" s="30"/>
      <c r="F133" s="70"/>
      <c r="G133" s="70"/>
      <c r="K133" s="30"/>
      <c r="L133" s="30"/>
      <c r="M133" s="30"/>
      <c r="N133" s="70"/>
      <c r="O133" s="70"/>
      <c r="S133" s="30"/>
      <c r="T133" s="30"/>
      <c r="U133" s="30"/>
      <c r="V133" s="70"/>
      <c r="W133" s="70"/>
      <c r="AA133" s="30"/>
      <c r="AB133" s="30"/>
      <c r="AC133" s="30"/>
      <c r="AD133" s="70"/>
      <c r="AE133" s="70"/>
      <c r="AI133" s="30"/>
      <c r="AJ133" s="30"/>
      <c r="AK133" s="30"/>
      <c r="AL133" s="70"/>
      <c r="AM133" s="70"/>
      <c r="AQ133" s="30"/>
      <c r="AR133" s="30"/>
      <c r="AS133" s="30"/>
      <c r="AT133" s="70"/>
      <c r="AU133" s="70"/>
      <c r="AY133" s="30"/>
      <c r="AZ133" s="30"/>
      <c r="BA133" s="30"/>
      <c r="BB133" s="70"/>
      <c r="BC133" s="70"/>
      <c r="BG133" s="30"/>
      <c r="BH133" s="30"/>
      <c r="BI133" s="30"/>
      <c r="BJ133" s="70"/>
      <c r="BK133" s="70"/>
      <c r="BO133" s="30"/>
      <c r="BP133" s="30"/>
      <c r="BQ133" s="30"/>
      <c r="BR133" s="70"/>
      <c r="BS133" s="70"/>
      <c r="BW133" s="30"/>
      <c r="BX133" s="30"/>
      <c r="BY133" s="30"/>
      <c r="BZ133" s="70"/>
      <c r="CA133" s="70"/>
      <c r="CE133" s="30"/>
      <c r="CF133" s="30"/>
      <c r="CG133" s="30"/>
      <c r="CH133" s="70"/>
      <c r="CI133" s="70"/>
      <c r="CM133" s="30"/>
      <c r="CN133" s="30"/>
      <c r="CO133" s="30"/>
      <c r="CP133" s="70"/>
      <c r="CQ133" s="70"/>
    </row>
    <row r="134" spans="3:95">
      <c r="C134" s="69"/>
      <c r="D134" s="30"/>
      <c r="E134" s="30"/>
      <c r="F134" s="70"/>
      <c r="G134" s="70"/>
      <c r="K134" s="30"/>
      <c r="L134" s="30"/>
      <c r="M134" s="30"/>
      <c r="N134" s="70"/>
      <c r="O134" s="70"/>
      <c r="S134" s="30"/>
      <c r="T134" s="30"/>
      <c r="U134" s="30"/>
      <c r="V134" s="70"/>
      <c r="W134" s="70"/>
      <c r="AA134" s="30"/>
      <c r="AB134" s="30"/>
      <c r="AC134" s="30"/>
      <c r="AD134" s="70"/>
      <c r="AE134" s="70"/>
      <c r="AI134" s="30"/>
      <c r="AJ134" s="30"/>
      <c r="AK134" s="30"/>
      <c r="AL134" s="70"/>
      <c r="AM134" s="70"/>
      <c r="AQ134" s="30"/>
      <c r="AR134" s="30"/>
      <c r="AS134" s="30"/>
      <c r="AT134" s="70"/>
      <c r="AU134" s="70"/>
      <c r="AY134" s="30"/>
      <c r="AZ134" s="30"/>
      <c r="BA134" s="30"/>
      <c r="BB134" s="70"/>
      <c r="BC134" s="70"/>
      <c r="BG134" s="30"/>
      <c r="BH134" s="30"/>
      <c r="BI134" s="30"/>
      <c r="BJ134" s="70"/>
      <c r="BK134" s="70"/>
      <c r="BO134" s="30"/>
      <c r="BP134" s="30"/>
      <c r="BQ134" s="30"/>
      <c r="BR134" s="70"/>
      <c r="BS134" s="70"/>
      <c r="BW134" s="30"/>
      <c r="BX134" s="30"/>
      <c r="BY134" s="30"/>
      <c r="BZ134" s="70"/>
      <c r="CA134" s="70"/>
      <c r="CE134" s="30"/>
      <c r="CF134" s="30"/>
      <c r="CG134" s="30"/>
      <c r="CH134" s="70"/>
      <c r="CI134" s="70"/>
      <c r="CM134" s="30"/>
      <c r="CN134" s="30"/>
      <c r="CO134" s="30"/>
      <c r="CP134" s="70"/>
      <c r="CQ134" s="70"/>
    </row>
    <row r="135" spans="3:95">
      <c r="C135" s="69"/>
      <c r="D135" s="30"/>
      <c r="E135" s="30"/>
      <c r="F135" s="70"/>
      <c r="G135" s="70"/>
      <c r="K135" s="30"/>
      <c r="L135" s="30"/>
      <c r="M135" s="30"/>
      <c r="N135" s="70"/>
      <c r="O135" s="70"/>
      <c r="S135" s="30"/>
      <c r="T135" s="30"/>
      <c r="U135" s="30"/>
      <c r="V135" s="70"/>
      <c r="W135" s="70"/>
      <c r="AA135" s="30"/>
      <c r="AB135" s="30"/>
      <c r="AC135" s="30"/>
      <c r="AD135" s="70"/>
      <c r="AE135" s="70"/>
      <c r="AI135" s="30"/>
      <c r="AJ135" s="30"/>
      <c r="AK135" s="30"/>
      <c r="AL135" s="70"/>
      <c r="AM135" s="70"/>
      <c r="AQ135" s="30"/>
      <c r="AR135" s="30"/>
      <c r="AS135" s="30"/>
      <c r="AT135" s="70"/>
      <c r="AU135" s="70"/>
      <c r="AY135" s="30"/>
      <c r="AZ135" s="30"/>
      <c r="BA135" s="30"/>
      <c r="BB135" s="70"/>
      <c r="BC135" s="70"/>
      <c r="BG135" s="30"/>
      <c r="BH135" s="30"/>
      <c r="BI135" s="30"/>
      <c r="BJ135" s="70"/>
      <c r="BK135" s="70"/>
      <c r="BO135" s="30"/>
      <c r="BP135" s="30"/>
      <c r="BQ135" s="30"/>
      <c r="BR135" s="70"/>
      <c r="BS135" s="70"/>
      <c r="BW135" s="30"/>
      <c r="BX135" s="30"/>
      <c r="BY135" s="30"/>
      <c r="BZ135" s="70"/>
      <c r="CA135" s="70"/>
      <c r="CE135" s="30"/>
      <c r="CF135" s="30"/>
      <c r="CG135" s="30"/>
      <c r="CH135" s="70"/>
      <c r="CI135" s="70"/>
      <c r="CM135" s="30"/>
      <c r="CN135" s="30"/>
      <c r="CO135" s="30"/>
      <c r="CP135" s="70"/>
      <c r="CQ135" s="70"/>
    </row>
    <row r="136" spans="3:95">
      <c r="C136" s="69"/>
      <c r="D136" s="30"/>
      <c r="E136" s="30"/>
      <c r="F136" s="70"/>
      <c r="G136" s="70"/>
      <c r="K136" s="30"/>
      <c r="L136" s="30"/>
      <c r="M136" s="30"/>
      <c r="N136" s="70"/>
      <c r="O136" s="70"/>
      <c r="S136" s="30"/>
      <c r="T136" s="30"/>
      <c r="U136" s="30"/>
      <c r="V136" s="70"/>
      <c r="W136" s="70"/>
      <c r="AA136" s="30"/>
      <c r="AB136" s="30"/>
      <c r="AC136" s="30"/>
      <c r="AD136" s="70"/>
      <c r="AE136" s="70"/>
      <c r="AI136" s="30"/>
      <c r="AJ136" s="30"/>
      <c r="AK136" s="30"/>
      <c r="AL136" s="70"/>
      <c r="AM136" s="70"/>
      <c r="AQ136" s="30"/>
      <c r="AR136" s="30"/>
      <c r="AS136" s="30"/>
      <c r="AT136" s="70"/>
      <c r="AU136" s="70"/>
      <c r="AY136" s="30"/>
      <c r="AZ136" s="30"/>
      <c r="BA136" s="30"/>
      <c r="BB136" s="70"/>
      <c r="BC136" s="70"/>
      <c r="BG136" s="30"/>
      <c r="BH136" s="30"/>
      <c r="BI136" s="30"/>
      <c r="BJ136" s="70"/>
      <c r="BK136" s="70"/>
      <c r="BO136" s="30"/>
      <c r="BP136" s="30"/>
      <c r="BQ136" s="30"/>
      <c r="BR136" s="70"/>
      <c r="BS136" s="70"/>
      <c r="BW136" s="30"/>
      <c r="BX136" s="30"/>
      <c r="BY136" s="30"/>
      <c r="BZ136" s="70"/>
      <c r="CA136" s="70"/>
      <c r="CE136" s="30"/>
      <c r="CF136" s="30"/>
      <c r="CG136" s="30"/>
      <c r="CH136" s="70"/>
      <c r="CI136" s="70"/>
      <c r="CM136" s="30"/>
      <c r="CN136" s="30"/>
      <c r="CO136" s="30"/>
      <c r="CP136" s="70"/>
      <c r="CQ136" s="70"/>
    </row>
    <row r="137" spans="3:95">
      <c r="C137" s="69"/>
      <c r="D137" s="30"/>
      <c r="E137" s="30"/>
      <c r="F137" s="70"/>
      <c r="G137" s="70"/>
      <c r="K137" s="30"/>
      <c r="L137" s="30"/>
      <c r="M137" s="30"/>
      <c r="N137" s="70"/>
      <c r="O137" s="70"/>
      <c r="S137" s="30"/>
      <c r="T137" s="30"/>
      <c r="U137" s="30"/>
      <c r="V137" s="70"/>
      <c r="W137" s="70"/>
      <c r="AA137" s="30"/>
      <c r="AB137" s="30"/>
      <c r="AC137" s="30"/>
      <c r="AD137" s="70"/>
      <c r="AE137" s="70"/>
      <c r="AI137" s="30"/>
      <c r="AJ137" s="30"/>
      <c r="AK137" s="30"/>
      <c r="AL137" s="70"/>
      <c r="AM137" s="70"/>
      <c r="AQ137" s="30"/>
      <c r="AR137" s="30"/>
      <c r="AS137" s="30"/>
      <c r="AT137" s="70"/>
      <c r="AU137" s="70"/>
      <c r="AY137" s="30"/>
      <c r="AZ137" s="30"/>
      <c r="BA137" s="30"/>
      <c r="BB137" s="70"/>
      <c r="BC137" s="70"/>
      <c r="BG137" s="30"/>
      <c r="BH137" s="30"/>
      <c r="BI137" s="30"/>
      <c r="BJ137" s="70"/>
      <c r="BK137" s="70"/>
      <c r="BO137" s="30"/>
      <c r="BP137" s="30"/>
      <c r="BQ137" s="30"/>
      <c r="BR137" s="70"/>
      <c r="BS137" s="70"/>
      <c r="BW137" s="30"/>
      <c r="BX137" s="30"/>
      <c r="BY137" s="30"/>
      <c r="BZ137" s="70"/>
      <c r="CA137" s="70"/>
      <c r="CE137" s="30"/>
      <c r="CF137" s="30"/>
      <c r="CG137" s="30"/>
      <c r="CH137" s="70"/>
      <c r="CI137" s="70"/>
      <c r="CM137" s="30"/>
      <c r="CN137" s="30"/>
      <c r="CO137" s="30"/>
      <c r="CP137" s="70"/>
      <c r="CQ137" s="70"/>
    </row>
    <row r="138" spans="3:95">
      <c r="C138" s="69"/>
      <c r="D138" s="30"/>
      <c r="E138" s="30"/>
      <c r="F138" s="70"/>
      <c r="G138" s="70"/>
      <c r="K138" s="30"/>
      <c r="L138" s="30"/>
      <c r="M138" s="30"/>
      <c r="N138" s="70"/>
      <c r="O138" s="70"/>
      <c r="S138" s="30"/>
      <c r="T138" s="30"/>
      <c r="U138" s="30"/>
      <c r="V138" s="70"/>
      <c r="W138" s="70"/>
      <c r="AA138" s="30"/>
      <c r="AB138" s="30"/>
      <c r="AC138" s="30"/>
      <c r="AD138" s="70"/>
      <c r="AE138" s="70"/>
      <c r="AI138" s="30"/>
      <c r="AJ138" s="30"/>
      <c r="AK138" s="30"/>
      <c r="AL138" s="70"/>
      <c r="AM138" s="70"/>
      <c r="AQ138" s="30"/>
      <c r="AR138" s="30"/>
      <c r="AS138" s="30"/>
      <c r="AT138" s="70"/>
      <c r="AU138" s="70"/>
      <c r="AY138" s="30"/>
      <c r="AZ138" s="30"/>
      <c r="BA138" s="30"/>
      <c r="BB138" s="70"/>
      <c r="BC138" s="70"/>
      <c r="BG138" s="30"/>
      <c r="BH138" s="30"/>
      <c r="BI138" s="30"/>
      <c r="BJ138" s="70"/>
      <c r="BK138" s="70"/>
      <c r="BO138" s="30"/>
      <c r="BP138" s="30"/>
      <c r="BQ138" s="30"/>
      <c r="BR138" s="70"/>
      <c r="BS138" s="70"/>
      <c r="BW138" s="30"/>
      <c r="BX138" s="30"/>
      <c r="BY138" s="30"/>
      <c r="BZ138" s="70"/>
      <c r="CA138" s="70"/>
      <c r="CE138" s="30"/>
      <c r="CF138" s="30"/>
      <c r="CG138" s="30"/>
      <c r="CH138" s="70"/>
      <c r="CI138" s="70"/>
      <c r="CM138" s="30"/>
      <c r="CN138" s="30"/>
      <c r="CO138" s="30"/>
      <c r="CP138" s="70"/>
      <c r="CQ138" s="70"/>
    </row>
    <row r="139" spans="3:95">
      <c r="C139" s="69"/>
      <c r="D139" s="30"/>
      <c r="E139" s="30"/>
      <c r="F139" s="70"/>
      <c r="G139" s="70"/>
      <c r="K139" s="30"/>
      <c r="L139" s="30"/>
      <c r="M139" s="30"/>
      <c r="N139" s="70"/>
      <c r="O139" s="70"/>
      <c r="S139" s="30"/>
      <c r="T139" s="30"/>
      <c r="U139" s="30"/>
      <c r="V139" s="70"/>
      <c r="W139" s="70"/>
      <c r="AA139" s="30"/>
      <c r="AB139" s="30"/>
      <c r="AC139" s="30"/>
      <c r="AD139" s="70"/>
      <c r="AE139" s="70"/>
      <c r="AI139" s="30"/>
      <c r="AJ139" s="30"/>
      <c r="AK139" s="30"/>
      <c r="AL139" s="70"/>
      <c r="AM139" s="70"/>
      <c r="AQ139" s="30"/>
      <c r="AR139" s="30"/>
      <c r="AS139" s="30"/>
      <c r="AT139" s="70"/>
      <c r="AU139" s="70"/>
      <c r="AY139" s="30"/>
      <c r="AZ139" s="30"/>
      <c r="BA139" s="30"/>
      <c r="BB139" s="70"/>
      <c r="BC139" s="70"/>
      <c r="BG139" s="30"/>
      <c r="BH139" s="30"/>
      <c r="BI139" s="30"/>
      <c r="BJ139" s="70"/>
      <c r="BK139" s="70"/>
      <c r="BO139" s="30"/>
      <c r="BP139" s="30"/>
      <c r="BQ139" s="30"/>
      <c r="BR139" s="70"/>
      <c r="BS139" s="70"/>
      <c r="BW139" s="30"/>
      <c r="BX139" s="30"/>
      <c r="BY139" s="30"/>
      <c r="BZ139" s="70"/>
      <c r="CA139" s="70"/>
      <c r="CE139" s="30"/>
      <c r="CF139" s="30"/>
      <c r="CG139" s="30"/>
      <c r="CH139" s="70"/>
      <c r="CI139" s="70"/>
      <c r="CM139" s="30"/>
      <c r="CN139" s="30"/>
      <c r="CO139" s="30"/>
      <c r="CP139" s="70"/>
      <c r="CQ139" s="70"/>
    </row>
    <row r="140" spans="3:95">
      <c r="C140" s="69"/>
      <c r="D140" s="30"/>
      <c r="E140" s="30"/>
      <c r="F140" s="70"/>
      <c r="G140" s="70"/>
      <c r="K140" s="30"/>
      <c r="L140" s="30"/>
      <c r="M140" s="30"/>
      <c r="N140" s="70"/>
      <c r="O140" s="70"/>
      <c r="S140" s="30"/>
      <c r="T140" s="30"/>
      <c r="U140" s="30"/>
      <c r="V140" s="70"/>
      <c r="W140" s="70"/>
      <c r="AA140" s="30"/>
      <c r="AB140" s="30"/>
      <c r="AC140" s="30"/>
      <c r="AD140" s="70"/>
      <c r="AE140" s="70"/>
      <c r="AI140" s="30"/>
      <c r="AJ140" s="30"/>
      <c r="AK140" s="30"/>
      <c r="AL140" s="70"/>
      <c r="AM140" s="70"/>
      <c r="AQ140" s="30"/>
      <c r="AR140" s="30"/>
      <c r="AS140" s="30"/>
      <c r="AT140" s="70"/>
      <c r="AU140" s="70"/>
      <c r="AY140" s="30"/>
      <c r="AZ140" s="30"/>
      <c r="BA140" s="30"/>
      <c r="BB140" s="70"/>
      <c r="BC140" s="70"/>
      <c r="BG140" s="30"/>
      <c r="BH140" s="30"/>
      <c r="BI140" s="30"/>
      <c r="BJ140" s="70"/>
      <c r="BK140" s="70"/>
      <c r="BO140" s="30"/>
      <c r="BP140" s="30"/>
      <c r="BQ140" s="30"/>
      <c r="BR140" s="70"/>
      <c r="BS140" s="70"/>
      <c r="BW140" s="30"/>
      <c r="BX140" s="30"/>
      <c r="BY140" s="30"/>
      <c r="BZ140" s="70"/>
      <c r="CA140" s="70"/>
      <c r="CE140" s="30"/>
      <c r="CF140" s="30"/>
      <c r="CG140" s="30"/>
      <c r="CH140" s="70"/>
      <c r="CI140" s="70"/>
      <c r="CM140" s="30"/>
      <c r="CN140" s="30"/>
      <c r="CO140" s="30"/>
      <c r="CP140" s="70"/>
      <c r="CQ140" s="70"/>
    </row>
    <row r="141" spans="3:95">
      <c r="C141" s="69"/>
      <c r="D141" s="30"/>
      <c r="E141" s="30"/>
      <c r="F141" s="70"/>
      <c r="G141" s="70"/>
      <c r="K141" s="30"/>
      <c r="L141" s="30"/>
      <c r="M141" s="30"/>
      <c r="N141" s="70"/>
      <c r="O141" s="70"/>
      <c r="S141" s="30"/>
      <c r="T141" s="30"/>
      <c r="U141" s="30"/>
      <c r="V141" s="70"/>
      <c r="W141" s="70"/>
      <c r="AA141" s="30"/>
      <c r="AB141" s="30"/>
      <c r="AC141" s="30"/>
      <c r="AD141" s="70"/>
      <c r="AE141" s="70"/>
      <c r="AI141" s="30"/>
      <c r="AJ141" s="30"/>
      <c r="AK141" s="30"/>
      <c r="AL141" s="70"/>
      <c r="AM141" s="70"/>
      <c r="AQ141" s="30"/>
      <c r="AR141" s="30"/>
      <c r="AS141" s="30"/>
      <c r="AT141" s="70"/>
      <c r="AU141" s="70"/>
      <c r="AY141" s="30"/>
      <c r="AZ141" s="30"/>
      <c r="BA141" s="30"/>
      <c r="BB141" s="70"/>
      <c r="BC141" s="70"/>
      <c r="BG141" s="30"/>
      <c r="BH141" s="30"/>
      <c r="BI141" s="30"/>
      <c r="BJ141" s="70"/>
      <c r="BK141" s="70"/>
      <c r="BO141" s="30"/>
      <c r="BP141" s="30"/>
      <c r="BQ141" s="30"/>
      <c r="BR141" s="70"/>
      <c r="BS141" s="70"/>
      <c r="BW141" s="30"/>
      <c r="BX141" s="30"/>
      <c r="BY141" s="30"/>
      <c r="BZ141" s="70"/>
      <c r="CA141" s="70"/>
      <c r="CE141" s="30"/>
      <c r="CF141" s="30"/>
      <c r="CG141" s="30"/>
      <c r="CH141" s="70"/>
      <c r="CI141" s="70"/>
      <c r="CM141" s="30"/>
      <c r="CN141" s="30"/>
      <c r="CO141" s="30"/>
      <c r="CP141" s="70"/>
      <c r="CQ141" s="70"/>
    </row>
    <row r="142" spans="3:95">
      <c r="C142" s="69"/>
      <c r="D142" s="30"/>
      <c r="E142" s="30"/>
      <c r="F142" s="70"/>
      <c r="G142" s="70"/>
      <c r="K142" s="30"/>
      <c r="L142" s="30"/>
      <c r="M142" s="30"/>
      <c r="N142" s="70"/>
      <c r="O142" s="70"/>
      <c r="S142" s="30"/>
      <c r="T142" s="30"/>
      <c r="U142" s="30"/>
      <c r="V142" s="70"/>
      <c r="W142" s="70"/>
      <c r="AA142" s="30"/>
      <c r="AB142" s="30"/>
      <c r="AC142" s="30"/>
      <c r="AD142" s="70"/>
      <c r="AE142" s="70"/>
      <c r="AI142" s="30"/>
      <c r="AJ142" s="30"/>
      <c r="AK142" s="30"/>
      <c r="AL142" s="70"/>
      <c r="AM142" s="70"/>
      <c r="AQ142" s="30"/>
      <c r="AR142" s="30"/>
      <c r="AS142" s="30"/>
      <c r="AT142" s="70"/>
      <c r="AU142" s="70"/>
      <c r="AY142" s="30"/>
      <c r="AZ142" s="30"/>
      <c r="BA142" s="30"/>
      <c r="BB142" s="70"/>
      <c r="BC142" s="70"/>
      <c r="BG142" s="30"/>
      <c r="BH142" s="30"/>
      <c r="BI142" s="30"/>
      <c r="BJ142" s="70"/>
      <c r="BK142" s="70"/>
      <c r="BO142" s="30"/>
      <c r="BP142" s="30"/>
      <c r="BQ142" s="30"/>
      <c r="BR142" s="70"/>
      <c r="BS142" s="70"/>
      <c r="BW142" s="30"/>
      <c r="BX142" s="30"/>
      <c r="BY142" s="30"/>
      <c r="BZ142" s="70"/>
      <c r="CA142" s="70"/>
      <c r="CE142" s="30"/>
      <c r="CF142" s="30"/>
      <c r="CG142" s="30"/>
      <c r="CH142" s="70"/>
      <c r="CI142" s="70"/>
      <c r="CM142" s="30"/>
      <c r="CN142" s="30"/>
      <c r="CO142" s="30"/>
      <c r="CP142" s="70"/>
      <c r="CQ142" s="70"/>
    </row>
    <row r="143" spans="3:95">
      <c r="C143" s="69"/>
      <c r="D143" s="30"/>
      <c r="E143" s="30"/>
      <c r="F143" s="70"/>
      <c r="G143" s="70"/>
      <c r="K143" s="30"/>
      <c r="L143" s="30"/>
      <c r="M143" s="30"/>
      <c r="N143" s="70"/>
      <c r="O143" s="70"/>
      <c r="S143" s="30"/>
      <c r="T143" s="30"/>
      <c r="U143" s="30"/>
      <c r="V143" s="70"/>
      <c r="W143" s="70"/>
      <c r="AA143" s="30"/>
      <c r="AB143" s="30"/>
      <c r="AC143" s="30"/>
      <c r="AD143" s="70"/>
      <c r="AE143" s="70"/>
      <c r="AI143" s="30"/>
      <c r="AJ143" s="30"/>
      <c r="AK143" s="30"/>
      <c r="AL143" s="70"/>
      <c r="AM143" s="70"/>
      <c r="AQ143" s="30"/>
      <c r="AR143" s="30"/>
      <c r="AS143" s="30"/>
      <c r="AT143" s="70"/>
      <c r="AU143" s="70"/>
      <c r="AY143" s="30"/>
      <c r="AZ143" s="30"/>
      <c r="BA143" s="30"/>
      <c r="BB143" s="70"/>
      <c r="BC143" s="70"/>
      <c r="BG143" s="30"/>
      <c r="BH143" s="30"/>
      <c r="BI143" s="30"/>
      <c r="BJ143" s="70"/>
      <c r="BK143" s="70"/>
      <c r="BO143" s="30"/>
      <c r="BP143" s="30"/>
      <c r="BQ143" s="30"/>
      <c r="BR143" s="70"/>
      <c r="BS143" s="70"/>
      <c r="BW143" s="30"/>
      <c r="BX143" s="30"/>
      <c r="BY143" s="30"/>
      <c r="BZ143" s="70"/>
      <c r="CA143" s="70"/>
      <c r="CE143" s="30"/>
      <c r="CF143" s="30"/>
      <c r="CG143" s="30"/>
      <c r="CH143" s="70"/>
      <c r="CI143" s="70"/>
      <c r="CM143" s="30"/>
      <c r="CN143" s="30"/>
      <c r="CO143" s="30"/>
      <c r="CP143" s="70"/>
      <c r="CQ143" s="70"/>
    </row>
    <row r="144" spans="3:95">
      <c r="C144" s="69"/>
      <c r="D144" s="30"/>
      <c r="E144" s="30"/>
      <c r="F144" s="70"/>
      <c r="G144" s="70"/>
      <c r="K144" s="30"/>
      <c r="L144" s="30"/>
      <c r="M144" s="30"/>
      <c r="N144" s="70"/>
      <c r="O144" s="70"/>
      <c r="S144" s="30"/>
      <c r="T144" s="30"/>
      <c r="U144" s="30"/>
      <c r="V144" s="70"/>
      <c r="W144" s="70"/>
      <c r="AA144" s="30"/>
      <c r="AB144" s="30"/>
      <c r="AC144" s="30"/>
      <c r="AD144" s="70"/>
      <c r="AE144" s="70"/>
      <c r="AI144" s="30"/>
      <c r="AJ144" s="30"/>
      <c r="AK144" s="30"/>
      <c r="AL144" s="70"/>
      <c r="AM144" s="70"/>
      <c r="AQ144" s="30"/>
      <c r="AR144" s="30"/>
      <c r="AS144" s="30"/>
      <c r="AT144" s="70"/>
      <c r="AU144" s="70"/>
      <c r="AY144" s="30"/>
      <c r="AZ144" s="30"/>
      <c r="BA144" s="30"/>
      <c r="BB144" s="70"/>
      <c r="BC144" s="70"/>
      <c r="BG144" s="30"/>
      <c r="BH144" s="30"/>
      <c r="BI144" s="30"/>
      <c r="BJ144" s="70"/>
      <c r="BK144" s="70"/>
      <c r="BO144" s="30"/>
      <c r="BP144" s="30"/>
      <c r="BQ144" s="30"/>
      <c r="BR144" s="70"/>
      <c r="BS144" s="70"/>
      <c r="BW144" s="30"/>
      <c r="BX144" s="30"/>
      <c r="BY144" s="30"/>
      <c r="BZ144" s="70"/>
      <c r="CA144" s="70"/>
      <c r="CE144" s="30"/>
      <c r="CF144" s="30"/>
      <c r="CG144" s="30"/>
      <c r="CH144" s="70"/>
      <c r="CI144" s="70"/>
      <c r="CM144" s="30"/>
      <c r="CN144" s="30"/>
      <c r="CO144" s="30"/>
      <c r="CP144" s="70"/>
      <c r="CQ144" s="70"/>
    </row>
    <row r="145" spans="3:95">
      <c r="C145" s="69"/>
      <c r="D145" s="30"/>
      <c r="E145" s="30"/>
      <c r="F145" s="70"/>
      <c r="G145" s="70"/>
      <c r="K145" s="30"/>
      <c r="L145" s="30"/>
      <c r="M145" s="30"/>
      <c r="N145" s="70"/>
      <c r="O145" s="70"/>
      <c r="S145" s="30"/>
      <c r="T145" s="30"/>
      <c r="U145" s="30"/>
      <c r="V145" s="70"/>
      <c r="W145" s="70"/>
      <c r="AA145" s="30"/>
      <c r="AB145" s="30"/>
      <c r="AC145" s="30"/>
      <c r="AD145" s="70"/>
      <c r="AE145" s="70"/>
      <c r="AI145" s="30"/>
      <c r="AJ145" s="30"/>
      <c r="AK145" s="30"/>
      <c r="AL145" s="70"/>
      <c r="AM145" s="70"/>
      <c r="AQ145" s="30"/>
      <c r="AR145" s="30"/>
      <c r="AS145" s="30"/>
      <c r="AT145" s="70"/>
      <c r="AU145" s="70"/>
      <c r="AY145" s="30"/>
      <c r="AZ145" s="30"/>
      <c r="BA145" s="30"/>
      <c r="BB145" s="70"/>
      <c r="BC145" s="70"/>
      <c r="BG145" s="30"/>
      <c r="BH145" s="30"/>
      <c r="BI145" s="30"/>
      <c r="BJ145" s="70"/>
      <c r="BK145" s="70"/>
      <c r="BO145" s="30"/>
      <c r="BP145" s="30"/>
      <c r="BQ145" s="30"/>
      <c r="BR145" s="70"/>
      <c r="BS145" s="70"/>
      <c r="BW145" s="30"/>
      <c r="BX145" s="30"/>
      <c r="BY145" s="30"/>
      <c r="BZ145" s="70"/>
      <c r="CA145" s="70"/>
      <c r="CE145" s="30"/>
      <c r="CF145" s="30"/>
      <c r="CG145" s="30"/>
      <c r="CH145" s="70"/>
      <c r="CI145" s="70"/>
      <c r="CM145" s="30"/>
      <c r="CN145" s="30"/>
      <c r="CO145" s="30"/>
      <c r="CP145" s="70"/>
      <c r="CQ145" s="70"/>
    </row>
    <row r="146" spans="3:95">
      <c r="C146" s="69"/>
      <c r="D146" s="30"/>
      <c r="E146" s="30"/>
      <c r="F146" s="70"/>
      <c r="G146" s="70"/>
      <c r="K146" s="30"/>
      <c r="L146" s="30"/>
      <c r="M146" s="30"/>
      <c r="N146" s="70"/>
      <c r="O146" s="70"/>
      <c r="S146" s="30"/>
      <c r="T146" s="30"/>
      <c r="U146" s="30"/>
      <c r="V146" s="70"/>
      <c r="W146" s="70"/>
      <c r="AA146" s="30"/>
      <c r="AB146" s="30"/>
      <c r="AC146" s="30"/>
      <c r="AD146" s="70"/>
      <c r="AE146" s="70"/>
      <c r="AI146" s="30"/>
      <c r="AJ146" s="30"/>
      <c r="AK146" s="30"/>
      <c r="AL146" s="70"/>
      <c r="AM146" s="70"/>
      <c r="AQ146" s="30"/>
      <c r="AR146" s="30"/>
      <c r="AS146" s="30"/>
      <c r="AT146" s="70"/>
      <c r="AU146" s="70"/>
      <c r="AY146" s="30"/>
      <c r="AZ146" s="30"/>
      <c r="BA146" s="30"/>
      <c r="BB146" s="70"/>
      <c r="BC146" s="70"/>
      <c r="BG146" s="30"/>
      <c r="BH146" s="30"/>
      <c r="BI146" s="30"/>
      <c r="BJ146" s="70"/>
      <c r="BK146" s="70"/>
      <c r="BO146" s="30"/>
      <c r="BP146" s="30"/>
      <c r="BQ146" s="30"/>
      <c r="BR146" s="70"/>
      <c r="BS146" s="70"/>
      <c r="BW146" s="30"/>
      <c r="BX146" s="30"/>
      <c r="BY146" s="30"/>
      <c r="BZ146" s="70"/>
      <c r="CA146" s="70"/>
      <c r="CE146" s="30"/>
      <c r="CF146" s="30"/>
      <c r="CG146" s="30"/>
      <c r="CH146" s="70"/>
      <c r="CI146" s="70"/>
      <c r="CM146" s="30"/>
      <c r="CN146" s="30"/>
      <c r="CO146" s="30"/>
      <c r="CP146" s="70"/>
      <c r="CQ146" s="70"/>
    </row>
    <row r="147" spans="3:95">
      <c r="C147" s="69"/>
      <c r="D147" s="30"/>
      <c r="E147" s="30"/>
      <c r="F147" s="70"/>
      <c r="G147" s="70"/>
      <c r="K147" s="30"/>
      <c r="L147" s="30"/>
      <c r="M147" s="30"/>
      <c r="N147" s="70"/>
      <c r="O147" s="70"/>
      <c r="S147" s="30"/>
      <c r="T147" s="30"/>
      <c r="U147" s="30"/>
      <c r="V147" s="70"/>
      <c r="W147" s="70"/>
      <c r="AA147" s="30"/>
      <c r="AB147" s="30"/>
      <c r="AC147" s="30"/>
      <c r="AD147" s="70"/>
      <c r="AE147" s="70"/>
      <c r="AI147" s="30"/>
      <c r="AJ147" s="30"/>
      <c r="AK147" s="30"/>
      <c r="AL147" s="70"/>
      <c r="AM147" s="70"/>
      <c r="AQ147" s="30"/>
      <c r="AR147" s="30"/>
      <c r="AS147" s="30"/>
      <c r="AT147" s="70"/>
      <c r="AU147" s="70"/>
      <c r="AY147" s="30"/>
      <c r="AZ147" s="30"/>
      <c r="BA147" s="30"/>
      <c r="BB147" s="70"/>
      <c r="BC147" s="70"/>
      <c r="BG147" s="30"/>
      <c r="BH147" s="30"/>
      <c r="BI147" s="30"/>
      <c r="BJ147" s="70"/>
      <c r="BK147" s="70"/>
      <c r="BO147" s="30"/>
      <c r="BP147" s="30"/>
      <c r="BQ147" s="30"/>
      <c r="BR147" s="70"/>
      <c r="BS147" s="70"/>
      <c r="BW147" s="30"/>
      <c r="BX147" s="30"/>
      <c r="BY147" s="30"/>
      <c r="BZ147" s="70"/>
      <c r="CA147" s="70"/>
      <c r="CE147" s="30"/>
      <c r="CF147" s="30"/>
      <c r="CG147" s="30"/>
      <c r="CH147" s="70"/>
      <c r="CI147" s="70"/>
      <c r="CM147" s="30"/>
      <c r="CN147" s="30"/>
      <c r="CO147" s="30"/>
      <c r="CP147" s="70"/>
      <c r="CQ147" s="70"/>
    </row>
    <row r="148" spans="3:95">
      <c r="C148" s="69"/>
      <c r="D148" s="30"/>
      <c r="E148" s="30"/>
      <c r="F148" s="70"/>
      <c r="G148" s="70"/>
      <c r="K148" s="30"/>
      <c r="L148" s="30"/>
      <c r="M148" s="30"/>
      <c r="N148" s="70"/>
      <c r="O148" s="70"/>
      <c r="S148" s="30"/>
      <c r="T148" s="30"/>
      <c r="U148" s="30"/>
      <c r="V148" s="70"/>
      <c r="W148" s="70"/>
      <c r="AA148" s="30"/>
      <c r="AB148" s="30"/>
      <c r="AC148" s="30"/>
      <c r="AD148" s="70"/>
      <c r="AE148" s="70"/>
      <c r="AI148" s="30"/>
      <c r="AJ148" s="30"/>
      <c r="AK148" s="30"/>
      <c r="AL148" s="70"/>
      <c r="AM148" s="70"/>
      <c r="AQ148" s="30"/>
      <c r="AR148" s="30"/>
      <c r="AS148" s="30"/>
      <c r="AT148" s="70"/>
      <c r="AU148" s="70"/>
      <c r="AY148" s="30"/>
      <c r="AZ148" s="30"/>
      <c r="BA148" s="30"/>
      <c r="BB148" s="70"/>
      <c r="BC148" s="70"/>
      <c r="BG148" s="30"/>
      <c r="BH148" s="30"/>
      <c r="BI148" s="30"/>
      <c r="BJ148" s="70"/>
      <c r="BK148" s="70"/>
      <c r="BO148" s="30"/>
      <c r="BP148" s="30"/>
      <c r="BQ148" s="30"/>
      <c r="BR148" s="70"/>
      <c r="BS148" s="70"/>
      <c r="BW148" s="30"/>
      <c r="BX148" s="30"/>
      <c r="BY148" s="30"/>
      <c r="BZ148" s="70"/>
      <c r="CA148" s="70"/>
      <c r="CE148" s="30"/>
      <c r="CF148" s="30"/>
      <c r="CG148" s="30"/>
      <c r="CH148" s="70"/>
      <c r="CI148" s="70"/>
      <c r="CM148" s="30"/>
      <c r="CN148" s="30"/>
      <c r="CO148" s="30"/>
      <c r="CP148" s="70"/>
      <c r="CQ148" s="70"/>
    </row>
    <row r="149" spans="3:95">
      <c r="C149" s="69"/>
      <c r="D149" s="30"/>
      <c r="E149" s="30"/>
      <c r="F149" s="70"/>
      <c r="G149" s="70"/>
      <c r="K149" s="30"/>
      <c r="L149" s="30"/>
      <c r="M149" s="30"/>
      <c r="N149" s="70"/>
      <c r="O149" s="70"/>
      <c r="S149" s="30"/>
      <c r="T149" s="30"/>
      <c r="U149" s="30"/>
      <c r="V149" s="70"/>
      <c r="W149" s="70"/>
      <c r="AA149" s="30"/>
      <c r="AB149" s="30"/>
      <c r="AC149" s="30"/>
      <c r="AD149" s="70"/>
      <c r="AE149" s="70"/>
      <c r="AI149" s="30"/>
      <c r="AJ149" s="30"/>
      <c r="AK149" s="30"/>
      <c r="AL149" s="70"/>
      <c r="AM149" s="70"/>
      <c r="AQ149" s="30"/>
      <c r="AR149" s="30"/>
      <c r="AS149" s="30"/>
      <c r="AT149" s="70"/>
      <c r="AU149" s="70"/>
      <c r="AY149" s="30"/>
      <c r="AZ149" s="30"/>
      <c r="BA149" s="30"/>
      <c r="BB149" s="70"/>
      <c r="BC149" s="70"/>
      <c r="BG149" s="30"/>
      <c r="BH149" s="30"/>
      <c r="BI149" s="30"/>
      <c r="BJ149" s="70"/>
      <c r="BK149" s="70"/>
      <c r="BO149" s="30"/>
      <c r="BP149" s="30"/>
      <c r="BQ149" s="30"/>
      <c r="BR149" s="70"/>
      <c r="BS149" s="70"/>
      <c r="BW149" s="30"/>
      <c r="BX149" s="30"/>
      <c r="BY149" s="30"/>
      <c r="BZ149" s="70"/>
      <c r="CA149" s="70"/>
      <c r="CE149" s="30"/>
      <c r="CF149" s="30"/>
      <c r="CG149" s="30"/>
      <c r="CH149" s="70"/>
      <c r="CI149" s="70"/>
      <c r="CM149" s="30"/>
      <c r="CN149" s="30"/>
      <c r="CO149" s="30"/>
      <c r="CP149" s="70"/>
      <c r="CQ149" s="70"/>
    </row>
    <row r="150" spans="3:95">
      <c r="C150" s="69"/>
      <c r="D150" s="30"/>
      <c r="E150" s="30"/>
      <c r="F150" s="70"/>
      <c r="G150" s="70"/>
      <c r="K150" s="30"/>
      <c r="L150" s="30"/>
      <c r="M150" s="30"/>
      <c r="N150" s="70"/>
      <c r="O150" s="70"/>
      <c r="S150" s="30"/>
      <c r="T150" s="30"/>
      <c r="U150" s="30"/>
      <c r="V150" s="70"/>
      <c r="W150" s="70"/>
      <c r="AA150" s="30"/>
      <c r="AB150" s="30"/>
      <c r="AC150" s="30"/>
      <c r="AD150" s="70"/>
      <c r="AE150" s="70"/>
      <c r="AI150" s="30"/>
      <c r="AJ150" s="30"/>
      <c r="AK150" s="30"/>
      <c r="AL150" s="70"/>
      <c r="AM150" s="70"/>
      <c r="AQ150" s="30"/>
      <c r="AR150" s="30"/>
      <c r="AS150" s="30"/>
      <c r="AT150" s="70"/>
      <c r="AU150" s="70"/>
      <c r="AY150" s="30"/>
      <c r="AZ150" s="30"/>
      <c r="BA150" s="30"/>
      <c r="BB150" s="70"/>
      <c r="BC150" s="70"/>
      <c r="BG150" s="30"/>
      <c r="BH150" s="30"/>
      <c r="BI150" s="30"/>
      <c r="BJ150" s="70"/>
      <c r="BK150" s="70"/>
      <c r="BO150" s="30"/>
      <c r="BP150" s="30"/>
      <c r="BQ150" s="30"/>
      <c r="BR150" s="70"/>
      <c r="BS150" s="70"/>
      <c r="BW150" s="30"/>
      <c r="BX150" s="30"/>
      <c r="BY150" s="30"/>
      <c r="BZ150" s="70"/>
      <c r="CA150" s="70"/>
      <c r="CE150" s="30"/>
      <c r="CF150" s="30"/>
      <c r="CG150" s="30"/>
      <c r="CH150" s="70"/>
      <c r="CI150" s="70"/>
      <c r="CM150" s="30"/>
      <c r="CN150" s="30"/>
      <c r="CO150" s="30"/>
      <c r="CP150" s="70"/>
      <c r="CQ150" s="70"/>
    </row>
    <row r="151" spans="3:95">
      <c r="C151" s="69"/>
      <c r="D151" s="30"/>
      <c r="E151" s="30"/>
      <c r="F151" s="70"/>
      <c r="G151" s="70"/>
      <c r="K151" s="30"/>
      <c r="L151" s="30"/>
      <c r="M151" s="30"/>
      <c r="N151" s="70"/>
      <c r="O151" s="70"/>
      <c r="S151" s="30"/>
      <c r="T151" s="30"/>
      <c r="U151" s="30"/>
      <c r="V151" s="70"/>
      <c r="W151" s="70"/>
      <c r="AA151" s="30"/>
      <c r="AB151" s="30"/>
      <c r="AC151" s="30"/>
      <c r="AD151" s="70"/>
      <c r="AE151" s="70"/>
      <c r="AI151" s="30"/>
      <c r="AJ151" s="30"/>
      <c r="AK151" s="30"/>
      <c r="AL151" s="70"/>
      <c r="AM151" s="70"/>
      <c r="AQ151" s="30"/>
      <c r="AR151" s="30"/>
      <c r="AS151" s="30"/>
      <c r="AT151" s="70"/>
      <c r="AU151" s="70"/>
      <c r="AY151" s="30"/>
      <c r="AZ151" s="30"/>
      <c r="BA151" s="30"/>
      <c r="BB151" s="70"/>
      <c r="BC151" s="70"/>
      <c r="BG151" s="30"/>
      <c r="BH151" s="30"/>
      <c r="BI151" s="30"/>
      <c r="BJ151" s="70"/>
      <c r="BK151" s="70"/>
      <c r="BO151" s="30"/>
      <c r="BP151" s="30"/>
      <c r="BQ151" s="30"/>
      <c r="BR151" s="70"/>
      <c r="BS151" s="70"/>
      <c r="BW151" s="30"/>
      <c r="BX151" s="30"/>
      <c r="BY151" s="30"/>
      <c r="BZ151" s="70"/>
      <c r="CA151" s="70"/>
      <c r="CE151" s="30"/>
      <c r="CF151" s="30"/>
      <c r="CG151" s="30"/>
      <c r="CH151" s="70"/>
      <c r="CI151" s="70"/>
      <c r="CM151" s="30"/>
      <c r="CN151" s="30"/>
      <c r="CO151" s="30"/>
      <c r="CP151" s="70"/>
      <c r="CQ151" s="70"/>
    </row>
    <row r="152" spans="3:95">
      <c r="C152" s="69"/>
      <c r="D152" s="30"/>
      <c r="E152" s="30"/>
      <c r="F152" s="70"/>
      <c r="G152" s="70"/>
      <c r="K152" s="30"/>
      <c r="L152" s="30"/>
      <c r="M152" s="30"/>
      <c r="N152" s="70"/>
      <c r="O152" s="70"/>
      <c r="S152" s="30"/>
      <c r="T152" s="30"/>
      <c r="U152" s="30"/>
      <c r="V152" s="70"/>
      <c r="W152" s="70"/>
      <c r="AA152" s="30"/>
      <c r="AB152" s="30"/>
      <c r="AC152" s="30"/>
      <c r="AD152" s="70"/>
      <c r="AE152" s="70"/>
      <c r="AI152" s="30"/>
      <c r="AJ152" s="30"/>
      <c r="AK152" s="30"/>
      <c r="AL152" s="70"/>
      <c r="AM152" s="70"/>
      <c r="AQ152" s="30"/>
      <c r="AR152" s="30"/>
      <c r="AS152" s="30"/>
      <c r="AT152" s="70"/>
      <c r="AU152" s="70"/>
      <c r="AY152" s="30"/>
      <c r="AZ152" s="30"/>
      <c r="BA152" s="30"/>
      <c r="BB152" s="70"/>
      <c r="BC152" s="70"/>
      <c r="BG152" s="30"/>
      <c r="BH152" s="30"/>
      <c r="BI152" s="30"/>
      <c r="BJ152" s="70"/>
      <c r="BK152" s="70"/>
      <c r="BO152" s="30"/>
      <c r="BP152" s="30"/>
      <c r="BQ152" s="30"/>
      <c r="BR152" s="70"/>
      <c r="BS152" s="70"/>
      <c r="BW152" s="30"/>
      <c r="BX152" s="30"/>
      <c r="BY152" s="30"/>
      <c r="BZ152" s="70"/>
      <c r="CA152" s="70"/>
      <c r="CE152" s="30"/>
      <c r="CF152" s="30"/>
      <c r="CG152" s="30"/>
      <c r="CH152" s="70"/>
      <c r="CI152" s="70"/>
      <c r="CM152" s="30"/>
      <c r="CN152" s="30"/>
      <c r="CO152" s="30"/>
      <c r="CP152" s="70"/>
      <c r="CQ152" s="70"/>
    </row>
    <row r="153" spans="3:95">
      <c r="C153" s="69"/>
      <c r="D153" s="30"/>
      <c r="E153" s="30"/>
      <c r="F153" s="70"/>
      <c r="G153" s="70"/>
      <c r="K153" s="30"/>
      <c r="L153" s="30"/>
      <c r="M153" s="30"/>
      <c r="N153" s="70"/>
      <c r="O153" s="70"/>
      <c r="S153" s="30"/>
      <c r="T153" s="30"/>
      <c r="U153" s="30"/>
      <c r="V153" s="70"/>
      <c r="W153" s="70"/>
      <c r="AA153" s="30"/>
      <c r="AB153" s="30"/>
      <c r="AC153" s="30"/>
      <c r="AD153" s="70"/>
      <c r="AE153" s="70"/>
      <c r="AI153" s="30"/>
      <c r="AJ153" s="30"/>
      <c r="AK153" s="30"/>
      <c r="AL153" s="70"/>
      <c r="AM153" s="70"/>
      <c r="AQ153" s="30"/>
      <c r="AR153" s="30"/>
      <c r="AS153" s="30"/>
      <c r="AT153" s="70"/>
      <c r="AU153" s="70"/>
      <c r="AY153" s="30"/>
      <c r="AZ153" s="30"/>
      <c r="BA153" s="30"/>
      <c r="BB153" s="70"/>
      <c r="BC153" s="70"/>
      <c r="BG153" s="30"/>
      <c r="BH153" s="30"/>
      <c r="BI153" s="30"/>
      <c r="BJ153" s="70"/>
      <c r="BK153" s="70"/>
      <c r="BO153" s="30"/>
      <c r="BP153" s="30"/>
      <c r="BQ153" s="30"/>
      <c r="BR153" s="70"/>
      <c r="BS153" s="70"/>
      <c r="BW153" s="30"/>
      <c r="BX153" s="30"/>
      <c r="BY153" s="30"/>
      <c r="BZ153" s="70"/>
      <c r="CA153" s="70"/>
      <c r="CE153" s="30"/>
      <c r="CF153" s="30"/>
      <c r="CG153" s="30"/>
      <c r="CH153" s="70"/>
      <c r="CI153" s="70"/>
      <c r="CM153" s="30"/>
      <c r="CN153" s="30"/>
      <c r="CO153" s="30"/>
      <c r="CP153" s="70"/>
      <c r="CQ153" s="70"/>
    </row>
    <row r="154" spans="3:95">
      <c r="C154" s="69"/>
      <c r="D154" s="30"/>
      <c r="E154" s="30"/>
      <c r="F154" s="70"/>
      <c r="G154" s="70"/>
      <c r="K154" s="30"/>
      <c r="L154" s="30"/>
      <c r="M154" s="30"/>
      <c r="N154" s="70"/>
      <c r="O154" s="70"/>
      <c r="S154" s="30"/>
      <c r="T154" s="30"/>
      <c r="U154" s="30"/>
      <c r="V154" s="70"/>
      <c r="W154" s="70"/>
      <c r="AA154" s="30"/>
      <c r="AB154" s="30"/>
      <c r="AC154" s="30"/>
      <c r="AD154" s="70"/>
      <c r="AE154" s="70"/>
      <c r="AI154" s="30"/>
      <c r="AJ154" s="30"/>
      <c r="AK154" s="30"/>
      <c r="AL154" s="70"/>
      <c r="AM154" s="70"/>
      <c r="AQ154" s="30"/>
      <c r="AR154" s="30"/>
      <c r="AS154" s="30"/>
      <c r="AT154" s="70"/>
      <c r="AU154" s="70"/>
      <c r="AY154" s="30"/>
      <c r="AZ154" s="30"/>
      <c r="BA154" s="30"/>
      <c r="BB154" s="70"/>
      <c r="BC154" s="70"/>
      <c r="BG154" s="30"/>
      <c r="BH154" s="30"/>
      <c r="BI154" s="30"/>
      <c r="BJ154" s="70"/>
      <c r="BK154" s="70"/>
      <c r="BO154" s="30"/>
      <c r="BP154" s="30"/>
      <c r="BQ154" s="30"/>
      <c r="BR154" s="70"/>
      <c r="BS154" s="70"/>
      <c r="BW154" s="30"/>
      <c r="BX154" s="30"/>
      <c r="BY154" s="30"/>
      <c r="BZ154" s="70"/>
      <c r="CA154" s="70"/>
      <c r="CE154" s="30"/>
      <c r="CF154" s="30"/>
      <c r="CG154" s="30"/>
      <c r="CH154" s="70"/>
      <c r="CI154" s="70"/>
      <c r="CM154" s="30"/>
      <c r="CN154" s="30"/>
      <c r="CO154" s="30"/>
      <c r="CP154" s="70"/>
      <c r="CQ154" s="70"/>
    </row>
    <row r="155" spans="3:95">
      <c r="C155" s="69"/>
      <c r="D155" s="30"/>
      <c r="E155" s="30"/>
      <c r="F155" s="70"/>
      <c r="G155" s="70"/>
      <c r="K155" s="30"/>
      <c r="L155" s="30"/>
      <c r="M155" s="30"/>
      <c r="N155" s="70"/>
      <c r="O155" s="70"/>
      <c r="S155" s="30"/>
      <c r="T155" s="30"/>
      <c r="U155" s="30"/>
      <c r="V155" s="70"/>
      <c r="W155" s="70"/>
      <c r="AA155" s="30"/>
      <c r="AB155" s="30"/>
      <c r="AC155" s="30"/>
      <c r="AD155" s="70"/>
      <c r="AE155" s="70"/>
      <c r="AI155" s="30"/>
      <c r="AJ155" s="30"/>
      <c r="AK155" s="30"/>
      <c r="AL155" s="70"/>
      <c r="AM155" s="70"/>
      <c r="AQ155" s="30"/>
      <c r="AR155" s="30"/>
      <c r="AS155" s="30"/>
      <c r="AT155" s="70"/>
      <c r="AU155" s="70"/>
      <c r="AY155" s="30"/>
      <c r="AZ155" s="30"/>
      <c r="BA155" s="30"/>
      <c r="BB155" s="70"/>
      <c r="BC155" s="70"/>
      <c r="BG155" s="30"/>
      <c r="BH155" s="30"/>
      <c r="BI155" s="30"/>
      <c r="BJ155" s="70"/>
      <c r="BK155" s="70"/>
      <c r="BO155" s="30"/>
      <c r="BP155" s="30"/>
      <c r="BQ155" s="30"/>
      <c r="BR155" s="70"/>
      <c r="BS155" s="70"/>
      <c r="BW155" s="30"/>
      <c r="BX155" s="30"/>
      <c r="BY155" s="30"/>
      <c r="BZ155" s="70"/>
      <c r="CA155" s="70"/>
      <c r="CE155" s="30"/>
      <c r="CF155" s="30"/>
      <c r="CG155" s="30"/>
      <c r="CH155" s="70"/>
      <c r="CI155" s="70"/>
      <c r="CM155" s="30"/>
      <c r="CN155" s="30"/>
      <c r="CO155" s="30"/>
      <c r="CP155" s="70"/>
      <c r="CQ155" s="70"/>
    </row>
    <row r="156" spans="3:95">
      <c r="C156" s="69"/>
      <c r="D156" s="30"/>
      <c r="E156" s="30"/>
      <c r="F156" s="70"/>
      <c r="G156" s="70"/>
      <c r="K156" s="30"/>
      <c r="L156" s="30"/>
      <c r="M156" s="30"/>
      <c r="N156" s="70"/>
      <c r="O156" s="70"/>
      <c r="S156" s="30"/>
      <c r="T156" s="30"/>
      <c r="U156" s="30"/>
      <c r="V156" s="70"/>
      <c r="W156" s="70"/>
      <c r="AA156" s="30"/>
      <c r="AB156" s="30"/>
      <c r="AC156" s="30"/>
      <c r="AD156" s="70"/>
      <c r="AE156" s="70"/>
      <c r="AI156" s="30"/>
      <c r="AJ156" s="30"/>
      <c r="AK156" s="30"/>
      <c r="AL156" s="70"/>
      <c r="AM156" s="70"/>
      <c r="AQ156" s="30"/>
      <c r="AR156" s="30"/>
      <c r="AS156" s="30"/>
      <c r="AT156" s="70"/>
      <c r="AU156" s="70"/>
      <c r="AY156" s="30"/>
      <c r="AZ156" s="30"/>
      <c r="BA156" s="30"/>
      <c r="BB156" s="70"/>
      <c r="BC156" s="70"/>
      <c r="BG156" s="30"/>
      <c r="BH156" s="30"/>
      <c r="BI156" s="30"/>
      <c r="BJ156" s="70"/>
      <c r="BK156" s="70"/>
      <c r="BO156" s="30"/>
      <c r="BP156" s="30"/>
      <c r="BQ156" s="30"/>
      <c r="BR156" s="70"/>
      <c r="BS156" s="70"/>
      <c r="BW156" s="30"/>
      <c r="BX156" s="30"/>
      <c r="BY156" s="30"/>
      <c r="BZ156" s="70"/>
      <c r="CA156" s="70"/>
      <c r="CE156" s="30"/>
      <c r="CF156" s="30"/>
      <c r="CG156" s="30"/>
      <c r="CH156" s="70"/>
      <c r="CI156" s="70"/>
      <c r="CM156" s="30"/>
      <c r="CN156" s="30"/>
      <c r="CO156" s="30"/>
      <c r="CP156" s="70"/>
      <c r="CQ156" s="70"/>
    </row>
    <row r="157" spans="3:95">
      <c r="C157" s="69"/>
      <c r="D157" s="30"/>
      <c r="E157" s="30"/>
      <c r="F157" s="70"/>
      <c r="G157" s="70"/>
      <c r="K157" s="30"/>
      <c r="L157" s="30"/>
      <c r="M157" s="30"/>
      <c r="N157" s="70"/>
      <c r="O157" s="70"/>
      <c r="S157" s="30"/>
      <c r="T157" s="30"/>
      <c r="U157" s="30"/>
      <c r="V157" s="70"/>
      <c r="W157" s="70"/>
      <c r="AA157" s="30"/>
      <c r="AB157" s="30"/>
      <c r="AC157" s="30"/>
      <c r="AD157" s="70"/>
      <c r="AE157" s="70"/>
      <c r="AI157" s="30"/>
      <c r="AJ157" s="30"/>
      <c r="AK157" s="30"/>
      <c r="AL157" s="70"/>
      <c r="AM157" s="70"/>
      <c r="AQ157" s="30"/>
      <c r="AR157" s="30"/>
      <c r="AS157" s="30"/>
      <c r="AT157" s="70"/>
      <c r="AU157" s="70"/>
      <c r="AY157" s="30"/>
      <c r="AZ157" s="30"/>
      <c r="BA157" s="30"/>
      <c r="BB157" s="70"/>
      <c r="BC157" s="70"/>
      <c r="BG157" s="30"/>
      <c r="BH157" s="30"/>
      <c r="BI157" s="30"/>
      <c r="BJ157" s="70"/>
      <c r="BK157" s="70"/>
      <c r="BO157" s="30"/>
      <c r="BP157" s="30"/>
      <c r="BQ157" s="30"/>
      <c r="BR157" s="70"/>
      <c r="BS157" s="70"/>
      <c r="BW157" s="30"/>
      <c r="BX157" s="30"/>
      <c r="BY157" s="30"/>
      <c r="BZ157" s="70"/>
      <c r="CA157" s="70"/>
      <c r="CE157" s="30"/>
      <c r="CF157" s="30"/>
      <c r="CG157" s="30"/>
      <c r="CH157" s="70"/>
      <c r="CI157" s="70"/>
      <c r="CM157" s="30"/>
      <c r="CN157" s="30"/>
      <c r="CO157" s="30"/>
      <c r="CP157" s="70"/>
      <c r="CQ157" s="70"/>
    </row>
    <row r="158" spans="3:95">
      <c r="C158" s="69"/>
      <c r="D158" s="30"/>
      <c r="E158" s="30"/>
      <c r="F158" s="70"/>
      <c r="G158" s="70"/>
      <c r="K158" s="30"/>
      <c r="L158" s="30"/>
      <c r="M158" s="30"/>
      <c r="N158" s="70"/>
      <c r="O158" s="70"/>
      <c r="S158" s="30"/>
      <c r="T158" s="30"/>
      <c r="U158" s="30"/>
      <c r="V158" s="70"/>
      <c r="W158" s="70"/>
      <c r="AA158" s="30"/>
      <c r="AB158" s="30"/>
      <c r="AC158" s="30"/>
      <c r="AD158" s="70"/>
      <c r="AE158" s="70"/>
      <c r="AI158" s="30"/>
      <c r="AJ158" s="30"/>
      <c r="AK158" s="30"/>
      <c r="AL158" s="70"/>
      <c r="AM158" s="70"/>
      <c r="AQ158" s="30"/>
      <c r="AR158" s="30"/>
      <c r="AS158" s="30"/>
      <c r="AT158" s="70"/>
      <c r="AU158" s="70"/>
      <c r="AY158" s="30"/>
      <c r="AZ158" s="30"/>
      <c r="BA158" s="30"/>
      <c r="BB158" s="70"/>
      <c r="BC158" s="70"/>
      <c r="BG158" s="30"/>
      <c r="BH158" s="30"/>
      <c r="BI158" s="30"/>
      <c r="BJ158" s="70"/>
      <c r="BK158" s="70"/>
      <c r="BO158" s="30"/>
      <c r="BP158" s="30"/>
      <c r="BQ158" s="30"/>
      <c r="BR158" s="70"/>
      <c r="BS158" s="70"/>
      <c r="BW158" s="30"/>
      <c r="BX158" s="30"/>
      <c r="BY158" s="30"/>
      <c r="BZ158" s="70"/>
      <c r="CA158" s="70"/>
      <c r="CE158" s="30"/>
      <c r="CF158" s="30"/>
      <c r="CG158" s="30"/>
      <c r="CH158" s="70"/>
      <c r="CI158" s="70"/>
      <c r="CM158" s="30"/>
      <c r="CN158" s="30"/>
      <c r="CO158" s="30"/>
      <c r="CP158" s="70"/>
      <c r="CQ158" s="70"/>
    </row>
    <row r="159" spans="3:95">
      <c r="C159" s="69"/>
      <c r="D159" s="30"/>
      <c r="E159" s="30"/>
      <c r="F159" s="70"/>
      <c r="G159" s="70"/>
      <c r="K159" s="30"/>
      <c r="L159" s="30"/>
      <c r="M159" s="30"/>
      <c r="N159" s="70"/>
      <c r="O159" s="70"/>
      <c r="S159" s="30"/>
      <c r="T159" s="30"/>
      <c r="U159" s="30"/>
      <c r="V159" s="70"/>
      <c r="W159" s="70"/>
      <c r="AA159" s="30"/>
      <c r="AB159" s="30"/>
      <c r="AC159" s="30"/>
      <c r="AD159" s="70"/>
      <c r="AE159" s="70"/>
      <c r="AI159" s="30"/>
      <c r="AJ159" s="30"/>
      <c r="AK159" s="30"/>
      <c r="AL159" s="70"/>
      <c r="AM159" s="70"/>
      <c r="AQ159" s="30"/>
      <c r="AR159" s="30"/>
      <c r="AS159" s="30"/>
      <c r="AT159" s="70"/>
      <c r="AU159" s="70"/>
      <c r="AY159" s="30"/>
      <c r="AZ159" s="30"/>
      <c r="BA159" s="30"/>
      <c r="BB159" s="70"/>
      <c r="BC159" s="70"/>
      <c r="BG159" s="30"/>
      <c r="BH159" s="30"/>
      <c r="BI159" s="30"/>
      <c r="BJ159" s="70"/>
      <c r="BK159" s="70"/>
      <c r="BO159" s="30"/>
      <c r="BP159" s="30"/>
      <c r="BQ159" s="30"/>
      <c r="BR159" s="70"/>
      <c r="BS159" s="70"/>
      <c r="BW159" s="30"/>
      <c r="BX159" s="30"/>
      <c r="BY159" s="30"/>
      <c r="BZ159" s="70"/>
      <c r="CA159" s="70"/>
      <c r="CE159" s="30"/>
      <c r="CF159" s="30"/>
      <c r="CG159" s="30"/>
      <c r="CH159" s="70"/>
      <c r="CI159" s="70"/>
      <c r="CM159" s="30"/>
      <c r="CN159" s="30"/>
      <c r="CO159" s="30"/>
      <c r="CP159" s="70"/>
      <c r="CQ159" s="70"/>
    </row>
    <row r="160" spans="3:95">
      <c r="C160" s="69"/>
      <c r="D160" s="30"/>
      <c r="E160" s="30"/>
      <c r="F160" s="70"/>
      <c r="G160" s="70"/>
      <c r="K160" s="30"/>
      <c r="L160" s="30"/>
      <c r="M160" s="30"/>
      <c r="N160" s="70"/>
      <c r="O160" s="70"/>
      <c r="S160" s="30"/>
      <c r="T160" s="30"/>
      <c r="U160" s="30"/>
      <c r="V160" s="70"/>
      <c r="W160" s="70"/>
      <c r="AA160" s="30"/>
      <c r="AB160" s="30"/>
      <c r="AC160" s="30"/>
      <c r="AD160" s="70"/>
      <c r="AE160" s="70"/>
      <c r="AI160" s="30"/>
      <c r="AJ160" s="30"/>
      <c r="AK160" s="30"/>
      <c r="AL160" s="70"/>
      <c r="AM160" s="70"/>
      <c r="AQ160" s="30"/>
      <c r="AR160" s="30"/>
      <c r="AS160" s="30"/>
      <c r="AT160" s="70"/>
      <c r="AU160" s="70"/>
      <c r="AY160" s="30"/>
      <c r="AZ160" s="30"/>
      <c r="BA160" s="30"/>
      <c r="BB160" s="70"/>
      <c r="BC160" s="70"/>
      <c r="BG160" s="30"/>
      <c r="BH160" s="30"/>
      <c r="BI160" s="30"/>
      <c r="BJ160" s="70"/>
      <c r="BK160" s="70"/>
      <c r="BO160" s="30"/>
      <c r="BP160" s="30"/>
      <c r="BQ160" s="30"/>
      <c r="BR160" s="70"/>
      <c r="BS160" s="70"/>
      <c r="BW160" s="30"/>
      <c r="BX160" s="30"/>
      <c r="BY160" s="30"/>
      <c r="BZ160" s="70"/>
      <c r="CA160" s="70"/>
      <c r="CE160" s="30"/>
      <c r="CF160" s="30"/>
      <c r="CG160" s="30"/>
      <c r="CH160" s="70"/>
      <c r="CI160" s="70"/>
      <c r="CM160" s="30"/>
      <c r="CN160" s="30"/>
      <c r="CO160" s="30"/>
      <c r="CP160" s="70"/>
      <c r="CQ160" s="70"/>
    </row>
    <row r="161" spans="3:95">
      <c r="C161" s="69"/>
      <c r="D161" s="30"/>
      <c r="E161" s="30"/>
      <c r="F161" s="70"/>
      <c r="G161" s="70"/>
      <c r="K161" s="30"/>
      <c r="L161" s="30"/>
      <c r="M161" s="30"/>
      <c r="N161" s="70"/>
      <c r="O161" s="70"/>
      <c r="S161" s="30"/>
      <c r="T161" s="30"/>
      <c r="U161" s="30"/>
      <c r="V161" s="70"/>
      <c r="W161" s="70"/>
      <c r="AA161" s="30"/>
      <c r="AB161" s="30"/>
      <c r="AC161" s="30"/>
      <c r="AD161" s="70"/>
      <c r="AE161" s="70"/>
      <c r="AI161" s="30"/>
      <c r="AJ161" s="30"/>
      <c r="AK161" s="30"/>
      <c r="AL161" s="70"/>
      <c r="AM161" s="70"/>
      <c r="AQ161" s="30"/>
      <c r="AR161" s="30"/>
      <c r="AS161" s="30"/>
      <c r="AT161" s="70"/>
      <c r="AU161" s="70"/>
      <c r="AY161" s="30"/>
      <c r="AZ161" s="30"/>
      <c r="BA161" s="30"/>
      <c r="BB161" s="70"/>
      <c r="BC161" s="70"/>
      <c r="BG161" s="30"/>
      <c r="BH161" s="30"/>
      <c r="BI161" s="30"/>
      <c r="BJ161" s="70"/>
      <c r="BK161" s="70"/>
      <c r="BO161" s="30"/>
      <c r="BP161" s="30"/>
      <c r="BQ161" s="30"/>
      <c r="BR161" s="70"/>
      <c r="BS161" s="70"/>
      <c r="BW161" s="30"/>
      <c r="BX161" s="30"/>
      <c r="BY161" s="30"/>
      <c r="BZ161" s="70"/>
      <c r="CA161" s="70"/>
      <c r="CE161" s="30"/>
      <c r="CF161" s="30"/>
      <c r="CG161" s="30"/>
      <c r="CH161" s="70"/>
      <c r="CI161" s="70"/>
      <c r="CM161" s="30"/>
      <c r="CN161" s="30"/>
      <c r="CO161" s="30"/>
      <c r="CP161" s="70"/>
      <c r="CQ161" s="70"/>
    </row>
    <row r="162" spans="3:95">
      <c r="C162" s="69"/>
      <c r="D162" s="30"/>
      <c r="E162" s="30"/>
      <c r="F162" s="70"/>
      <c r="G162" s="70"/>
      <c r="K162" s="30"/>
      <c r="L162" s="30"/>
      <c r="M162" s="30"/>
      <c r="N162" s="70"/>
      <c r="O162" s="70"/>
      <c r="S162" s="30"/>
      <c r="T162" s="30"/>
      <c r="U162" s="30"/>
      <c r="V162" s="70"/>
      <c r="W162" s="70"/>
      <c r="AA162" s="30"/>
      <c r="AB162" s="30"/>
      <c r="AC162" s="30"/>
      <c r="AD162" s="70"/>
      <c r="AE162" s="70"/>
      <c r="AI162" s="30"/>
      <c r="AJ162" s="30"/>
      <c r="AK162" s="30"/>
      <c r="AL162" s="70"/>
      <c r="AM162" s="70"/>
      <c r="AQ162" s="30"/>
      <c r="AR162" s="30"/>
      <c r="AS162" s="30"/>
      <c r="AT162" s="70"/>
      <c r="AU162" s="70"/>
      <c r="AY162" s="30"/>
      <c r="AZ162" s="30"/>
      <c r="BA162" s="30"/>
      <c r="BB162" s="70"/>
      <c r="BC162" s="70"/>
      <c r="BG162" s="30"/>
      <c r="BH162" s="30"/>
      <c r="BI162" s="30"/>
      <c r="BJ162" s="70"/>
      <c r="BK162" s="70"/>
      <c r="BO162" s="30"/>
      <c r="BP162" s="30"/>
      <c r="BQ162" s="30"/>
      <c r="BR162" s="70"/>
      <c r="BS162" s="70"/>
      <c r="BW162" s="30"/>
      <c r="BX162" s="30"/>
      <c r="BY162" s="30"/>
      <c r="BZ162" s="70"/>
      <c r="CA162" s="70"/>
      <c r="CE162" s="30"/>
      <c r="CF162" s="30"/>
      <c r="CG162" s="30"/>
      <c r="CH162" s="70"/>
      <c r="CI162" s="70"/>
      <c r="CM162" s="30"/>
      <c r="CN162" s="30"/>
      <c r="CO162" s="30"/>
      <c r="CP162" s="70"/>
      <c r="CQ162" s="70"/>
    </row>
    <row r="163" spans="3:95">
      <c r="C163" s="69"/>
      <c r="D163" s="30"/>
      <c r="E163" s="30"/>
      <c r="F163" s="70"/>
      <c r="G163" s="70"/>
      <c r="K163" s="30"/>
      <c r="L163" s="30"/>
      <c r="M163" s="30"/>
      <c r="N163" s="70"/>
      <c r="O163" s="70"/>
      <c r="S163" s="30"/>
      <c r="T163" s="30"/>
      <c r="U163" s="30"/>
      <c r="V163" s="70"/>
      <c r="W163" s="70"/>
      <c r="AA163" s="30"/>
      <c r="AB163" s="30"/>
      <c r="AC163" s="30"/>
      <c r="AD163" s="70"/>
      <c r="AE163" s="70"/>
      <c r="AI163" s="30"/>
      <c r="AJ163" s="30"/>
      <c r="AK163" s="30"/>
      <c r="AL163" s="70"/>
      <c r="AM163" s="70"/>
      <c r="AQ163" s="30"/>
      <c r="AR163" s="30"/>
      <c r="AS163" s="30"/>
      <c r="AT163" s="70"/>
      <c r="AU163" s="70"/>
      <c r="AY163" s="30"/>
      <c r="AZ163" s="30"/>
      <c r="BA163" s="30"/>
      <c r="BB163" s="70"/>
      <c r="BC163" s="70"/>
      <c r="BG163" s="30"/>
      <c r="BH163" s="30"/>
      <c r="BI163" s="30"/>
      <c r="BJ163" s="70"/>
      <c r="BK163" s="70"/>
      <c r="BO163" s="30"/>
      <c r="BP163" s="30"/>
      <c r="BQ163" s="30"/>
      <c r="BR163" s="70"/>
      <c r="BS163" s="70"/>
      <c r="BW163" s="30"/>
      <c r="BX163" s="30"/>
      <c r="BY163" s="30"/>
      <c r="BZ163" s="70"/>
      <c r="CA163" s="70"/>
      <c r="CE163" s="30"/>
      <c r="CF163" s="30"/>
      <c r="CG163" s="30"/>
      <c r="CH163" s="70"/>
      <c r="CI163" s="70"/>
      <c r="CM163" s="30"/>
      <c r="CN163" s="30"/>
      <c r="CO163" s="30"/>
      <c r="CP163" s="70"/>
      <c r="CQ163" s="70"/>
    </row>
    <row r="164" spans="3:95">
      <c r="C164" s="69"/>
      <c r="D164" s="30"/>
      <c r="E164" s="30"/>
      <c r="F164" s="70"/>
      <c r="G164" s="70"/>
      <c r="K164" s="30"/>
      <c r="L164" s="30"/>
      <c r="M164" s="30"/>
      <c r="N164" s="70"/>
      <c r="O164" s="70"/>
      <c r="S164" s="30"/>
      <c r="T164" s="30"/>
      <c r="U164" s="30"/>
      <c r="V164" s="70"/>
      <c r="W164" s="70"/>
      <c r="AA164" s="30"/>
      <c r="AB164" s="30"/>
      <c r="AC164" s="30"/>
      <c r="AD164" s="70"/>
      <c r="AE164" s="70"/>
      <c r="AI164" s="30"/>
      <c r="AJ164" s="30"/>
      <c r="AK164" s="30"/>
      <c r="AL164" s="70"/>
      <c r="AM164" s="70"/>
      <c r="AQ164" s="30"/>
      <c r="AR164" s="30"/>
      <c r="AS164" s="30"/>
      <c r="AT164" s="70"/>
      <c r="AU164" s="70"/>
      <c r="AY164" s="30"/>
      <c r="AZ164" s="30"/>
      <c r="BA164" s="30"/>
      <c r="BB164" s="70"/>
      <c r="BC164" s="70"/>
      <c r="BG164" s="30"/>
      <c r="BH164" s="30"/>
      <c r="BI164" s="30"/>
      <c r="BJ164" s="70"/>
      <c r="BK164" s="70"/>
      <c r="BO164" s="30"/>
      <c r="BP164" s="30"/>
      <c r="BQ164" s="30"/>
      <c r="BR164" s="70"/>
      <c r="BS164" s="70"/>
      <c r="BW164" s="30"/>
      <c r="BX164" s="30"/>
      <c r="BY164" s="30"/>
      <c r="BZ164" s="70"/>
      <c r="CA164" s="70"/>
      <c r="CE164" s="30"/>
      <c r="CF164" s="30"/>
      <c r="CG164" s="30"/>
      <c r="CH164" s="70"/>
      <c r="CI164" s="70"/>
      <c r="CM164" s="30"/>
      <c r="CN164" s="30"/>
      <c r="CO164" s="30"/>
      <c r="CP164" s="70"/>
      <c r="CQ164" s="70"/>
    </row>
    <row r="165" spans="3:95">
      <c r="C165" s="69"/>
      <c r="D165" s="30"/>
      <c r="E165" s="30"/>
      <c r="F165" s="70"/>
      <c r="G165" s="70"/>
      <c r="K165" s="30"/>
      <c r="L165" s="30"/>
      <c r="M165" s="30"/>
      <c r="N165" s="70"/>
      <c r="O165" s="70"/>
      <c r="S165" s="30"/>
      <c r="T165" s="30"/>
      <c r="U165" s="30"/>
      <c r="V165" s="70"/>
      <c r="W165" s="70"/>
      <c r="AA165" s="30"/>
      <c r="AB165" s="30"/>
      <c r="AC165" s="30"/>
      <c r="AD165" s="70"/>
      <c r="AE165" s="70"/>
      <c r="AI165" s="30"/>
      <c r="AJ165" s="30"/>
      <c r="AK165" s="30"/>
      <c r="AL165" s="70"/>
      <c r="AM165" s="70"/>
      <c r="AQ165" s="30"/>
      <c r="AR165" s="30"/>
      <c r="AS165" s="30"/>
      <c r="AT165" s="70"/>
      <c r="AU165" s="70"/>
      <c r="AY165" s="30"/>
      <c r="AZ165" s="30"/>
      <c r="BA165" s="30"/>
      <c r="BB165" s="70"/>
      <c r="BC165" s="70"/>
      <c r="BG165" s="30"/>
      <c r="BH165" s="30"/>
      <c r="BI165" s="30"/>
      <c r="BJ165" s="70"/>
      <c r="BK165" s="70"/>
      <c r="BO165" s="30"/>
      <c r="BP165" s="30"/>
      <c r="BQ165" s="30"/>
      <c r="BR165" s="70"/>
      <c r="BS165" s="70"/>
      <c r="BW165" s="30"/>
      <c r="BX165" s="30"/>
      <c r="BY165" s="30"/>
      <c r="BZ165" s="70"/>
      <c r="CA165" s="70"/>
      <c r="CE165" s="30"/>
      <c r="CF165" s="30"/>
      <c r="CG165" s="30"/>
      <c r="CH165" s="70"/>
      <c r="CI165" s="70"/>
      <c r="CM165" s="30"/>
      <c r="CN165" s="30"/>
      <c r="CO165" s="30"/>
      <c r="CP165" s="70"/>
      <c r="CQ165" s="70"/>
    </row>
    <row r="166" spans="3:95">
      <c r="C166" s="69"/>
      <c r="D166" s="30"/>
      <c r="E166" s="30"/>
      <c r="F166" s="70"/>
      <c r="G166" s="70"/>
      <c r="K166" s="30"/>
      <c r="L166" s="30"/>
      <c r="M166" s="30"/>
      <c r="N166" s="70"/>
      <c r="O166" s="70"/>
      <c r="S166" s="30"/>
      <c r="T166" s="30"/>
      <c r="U166" s="30"/>
      <c r="V166" s="70"/>
      <c r="W166" s="70"/>
      <c r="AA166" s="30"/>
      <c r="AB166" s="30"/>
      <c r="AC166" s="30"/>
      <c r="AD166" s="70"/>
      <c r="AE166" s="70"/>
      <c r="AI166" s="30"/>
      <c r="AJ166" s="30"/>
      <c r="AK166" s="30"/>
      <c r="AL166" s="70"/>
      <c r="AM166" s="70"/>
      <c r="AQ166" s="30"/>
      <c r="AR166" s="30"/>
      <c r="AS166" s="30"/>
      <c r="AT166" s="70"/>
      <c r="AU166" s="70"/>
      <c r="AY166" s="30"/>
      <c r="AZ166" s="30"/>
      <c r="BA166" s="30"/>
      <c r="BB166" s="70"/>
      <c r="BC166" s="70"/>
      <c r="BG166" s="30"/>
      <c r="BH166" s="30"/>
      <c r="BI166" s="30"/>
      <c r="BJ166" s="70"/>
      <c r="BK166" s="70"/>
      <c r="BO166" s="30"/>
      <c r="BP166" s="30"/>
      <c r="BQ166" s="30"/>
      <c r="BR166" s="70"/>
      <c r="BS166" s="70"/>
      <c r="BW166" s="30"/>
      <c r="BX166" s="30"/>
      <c r="BY166" s="30"/>
      <c r="BZ166" s="70"/>
      <c r="CA166" s="70"/>
      <c r="CE166" s="30"/>
      <c r="CF166" s="30"/>
      <c r="CG166" s="30"/>
      <c r="CH166" s="70"/>
      <c r="CI166" s="70"/>
      <c r="CM166" s="30"/>
      <c r="CN166" s="30"/>
      <c r="CO166" s="30"/>
      <c r="CP166" s="70"/>
      <c r="CQ166" s="70"/>
    </row>
    <row r="167" spans="3:95">
      <c r="C167" s="69"/>
      <c r="D167" s="30"/>
      <c r="E167" s="30"/>
      <c r="F167" s="70"/>
      <c r="G167" s="70"/>
      <c r="K167" s="30"/>
      <c r="L167" s="30"/>
      <c r="M167" s="30"/>
      <c r="N167" s="70"/>
      <c r="O167" s="70"/>
      <c r="S167" s="30"/>
      <c r="T167" s="30"/>
      <c r="U167" s="30"/>
      <c r="V167" s="70"/>
      <c r="W167" s="70"/>
      <c r="AA167" s="30"/>
      <c r="AB167" s="30"/>
      <c r="AC167" s="30"/>
      <c r="AD167" s="70"/>
      <c r="AE167" s="70"/>
      <c r="AI167" s="30"/>
      <c r="AJ167" s="30"/>
      <c r="AK167" s="30"/>
      <c r="AL167" s="70"/>
      <c r="AM167" s="70"/>
      <c r="AQ167" s="30"/>
      <c r="AR167" s="30"/>
      <c r="AS167" s="30"/>
      <c r="AT167" s="70"/>
      <c r="AU167" s="70"/>
      <c r="AY167" s="30"/>
      <c r="AZ167" s="30"/>
      <c r="BA167" s="30"/>
      <c r="BB167" s="70"/>
      <c r="BC167" s="70"/>
      <c r="BG167" s="30"/>
      <c r="BH167" s="30"/>
      <c r="BI167" s="30"/>
      <c r="BJ167" s="70"/>
      <c r="BK167" s="70"/>
      <c r="BO167" s="30"/>
      <c r="BP167" s="30"/>
      <c r="BQ167" s="30"/>
      <c r="BR167" s="70"/>
      <c r="BS167" s="70"/>
      <c r="BW167" s="30"/>
      <c r="BX167" s="30"/>
      <c r="BY167" s="30"/>
      <c r="BZ167" s="70"/>
      <c r="CA167" s="70"/>
      <c r="CE167" s="30"/>
      <c r="CF167" s="30"/>
      <c r="CG167" s="30"/>
      <c r="CH167" s="70"/>
      <c r="CI167" s="70"/>
      <c r="CM167" s="30"/>
      <c r="CN167" s="30"/>
      <c r="CO167" s="30"/>
      <c r="CP167" s="70"/>
      <c r="CQ167" s="70"/>
    </row>
    <row r="168" spans="3:95">
      <c r="C168" s="69"/>
      <c r="D168" s="30"/>
      <c r="E168" s="30"/>
      <c r="F168" s="70"/>
      <c r="G168" s="70"/>
      <c r="K168" s="30"/>
      <c r="L168" s="30"/>
      <c r="M168" s="30"/>
      <c r="N168" s="70"/>
      <c r="O168" s="70"/>
      <c r="S168" s="30"/>
      <c r="T168" s="30"/>
      <c r="U168" s="30"/>
      <c r="V168" s="70"/>
      <c r="W168" s="70"/>
      <c r="AA168" s="30"/>
      <c r="AB168" s="30"/>
      <c r="AC168" s="30"/>
      <c r="AD168" s="70"/>
      <c r="AE168" s="70"/>
      <c r="AI168" s="30"/>
      <c r="AJ168" s="30"/>
      <c r="AK168" s="30"/>
      <c r="AL168" s="70"/>
      <c r="AM168" s="70"/>
      <c r="AQ168" s="30"/>
      <c r="AR168" s="30"/>
      <c r="AS168" s="30"/>
      <c r="AT168" s="70"/>
      <c r="AU168" s="70"/>
      <c r="AY168" s="30"/>
      <c r="AZ168" s="30"/>
      <c r="BA168" s="30"/>
      <c r="BB168" s="70"/>
      <c r="BC168" s="70"/>
      <c r="BG168" s="30"/>
      <c r="BH168" s="30"/>
      <c r="BI168" s="30"/>
      <c r="BJ168" s="70"/>
      <c r="BK168" s="70"/>
      <c r="BO168" s="30"/>
      <c r="BP168" s="30"/>
      <c r="BQ168" s="30"/>
      <c r="BR168" s="70"/>
      <c r="BS168" s="70"/>
      <c r="BW168" s="30"/>
      <c r="BX168" s="30"/>
      <c r="BY168" s="30"/>
      <c r="BZ168" s="70"/>
      <c r="CA168" s="70"/>
      <c r="CE168" s="30"/>
      <c r="CF168" s="30"/>
      <c r="CG168" s="30"/>
      <c r="CH168" s="70"/>
      <c r="CI168" s="70"/>
      <c r="CM168" s="30"/>
      <c r="CN168" s="30"/>
      <c r="CO168" s="30"/>
      <c r="CP168" s="70"/>
      <c r="CQ168" s="70"/>
    </row>
    <row r="169" spans="3:95">
      <c r="C169" s="69"/>
      <c r="D169" s="30"/>
      <c r="E169" s="30"/>
      <c r="F169" s="70"/>
      <c r="G169" s="70"/>
      <c r="K169" s="30"/>
      <c r="L169" s="30"/>
      <c r="M169" s="30"/>
      <c r="N169" s="70"/>
      <c r="O169" s="70"/>
      <c r="S169" s="30"/>
      <c r="T169" s="30"/>
      <c r="U169" s="30"/>
      <c r="V169" s="70"/>
      <c r="W169" s="70"/>
      <c r="AA169" s="30"/>
      <c r="AB169" s="30"/>
      <c r="AC169" s="30"/>
      <c r="AD169" s="70"/>
      <c r="AE169" s="70"/>
      <c r="AI169" s="30"/>
      <c r="AJ169" s="30"/>
      <c r="AK169" s="30"/>
      <c r="AL169" s="70"/>
      <c r="AM169" s="70"/>
      <c r="AQ169" s="30"/>
      <c r="AR169" s="30"/>
      <c r="AS169" s="30"/>
      <c r="AT169" s="70"/>
      <c r="AU169" s="70"/>
      <c r="AY169" s="30"/>
      <c r="AZ169" s="30"/>
      <c r="BA169" s="30"/>
      <c r="BB169" s="70"/>
      <c r="BC169" s="70"/>
      <c r="BG169" s="30"/>
      <c r="BH169" s="30"/>
      <c r="BI169" s="30"/>
      <c r="BJ169" s="70"/>
      <c r="BK169" s="70"/>
      <c r="BO169" s="30"/>
      <c r="BP169" s="30"/>
      <c r="BQ169" s="30"/>
      <c r="BR169" s="70"/>
      <c r="BS169" s="70"/>
      <c r="BW169" s="30"/>
      <c r="BX169" s="30"/>
      <c r="BY169" s="30"/>
      <c r="BZ169" s="70"/>
      <c r="CA169" s="70"/>
      <c r="CE169" s="30"/>
      <c r="CF169" s="30"/>
      <c r="CG169" s="30"/>
      <c r="CH169" s="70"/>
      <c r="CI169" s="70"/>
      <c r="CM169" s="30"/>
      <c r="CN169" s="30"/>
      <c r="CO169" s="30"/>
      <c r="CP169" s="70"/>
      <c r="CQ169" s="70"/>
    </row>
    <row r="170" spans="3:95">
      <c r="C170" s="69"/>
      <c r="D170" s="30"/>
      <c r="E170" s="30"/>
      <c r="F170" s="70"/>
      <c r="G170" s="70"/>
      <c r="K170" s="30"/>
      <c r="L170" s="30"/>
      <c r="M170" s="30"/>
      <c r="N170" s="70"/>
      <c r="O170" s="70"/>
      <c r="S170" s="30"/>
      <c r="T170" s="30"/>
      <c r="U170" s="30"/>
      <c r="V170" s="70"/>
      <c r="W170" s="70"/>
      <c r="AA170" s="30"/>
      <c r="AB170" s="30"/>
      <c r="AC170" s="30"/>
      <c r="AD170" s="70"/>
      <c r="AE170" s="70"/>
      <c r="AI170" s="30"/>
      <c r="AJ170" s="30"/>
      <c r="AK170" s="30"/>
      <c r="AL170" s="70"/>
      <c r="AM170" s="70"/>
      <c r="AQ170" s="30"/>
      <c r="AR170" s="30"/>
      <c r="AS170" s="30"/>
      <c r="AT170" s="70"/>
      <c r="AU170" s="70"/>
      <c r="AY170" s="30"/>
      <c r="AZ170" s="30"/>
      <c r="BA170" s="30"/>
      <c r="BB170" s="70"/>
      <c r="BC170" s="70"/>
      <c r="BG170" s="30"/>
      <c r="BH170" s="30"/>
      <c r="BI170" s="30"/>
      <c r="BJ170" s="70"/>
      <c r="BK170" s="70"/>
      <c r="BO170" s="30"/>
      <c r="BP170" s="30"/>
      <c r="BQ170" s="30"/>
      <c r="BR170" s="70"/>
      <c r="BS170" s="70"/>
      <c r="BW170" s="30"/>
      <c r="BX170" s="30"/>
      <c r="BY170" s="30"/>
      <c r="BZ170" s="70"/>
      <c r="CA170" s="70"/>
      <c r="CE170" s="30"/>
      <c r="CF170" s="30"/>
      <c r="CG170" s="30"/>
      <c r="CH170" s="70"/>
      <c r="CI170" s="70"/>
      <c r="CM170" s="30"/>
      <c r="CN170" s="30"/>
      <c r="CO170" s="30"/>
      <c r="CP170" s="70"/>
      <c r="CQ170" s="70"/>
    </row>
    <row r="171" spans="3:95">
      <c r="C171" s="69"/>
      <c r="D171" s="30"/>
      <c r="E171" s="30"/>
      <c r="F171" s="70"/>
      <c r="G171" s="70"/>
      <c r="K171" s="30"/>
      <c r="L171" s="30"/>
      <c r="M171" s="30"/>
      <c r="N171" s="70"/>
      <c r="O171" s="70"/>
      <c r="S171" s="30"/>
      <c r="T171" s="30"/>
      <c r="U171" s="30"/>
      <c r="V171" s="70"/>
      <c r="W171" s="70"/>
      <c r="AA171" s="30"/>
      <c r="AB171" s="30"/>
      <c r="AC171" s="30"/>
      <c r="AD171" s="70"/>
      <c r="AE171" s="70"/>
      <c r="AI171" s="30"/>
      <c r="AJ171" s="30"/>
      <c r="AK171" s="30"/>
      <c r="AL171" s="70"/>
      <c r="AM171" s="70"/>
      <c r="AQ171" s="30"/>
      <c r="AR171" s="30"/>
      <c r="AS171" s="30"/>
      <c r="AT171" s="70"/>
      <c r="AU171" s="70"/>
      <c r="AY171" s="30"/>
      <c r="AZ171" s="30"/>
      <c r="BA171" s="30"/>
      <c r="BB171" s="70"/>
      <c r="BC171" s="70"/>
      <c r="BG171" s="30"/>
      <c r="BH171" s="30"/>
      <c r="BI171" s="30"/>
      <c r="BJ171" s="70"/>
      <c r="BK171" s="70"/>
      <c r="BO171" s="30"/>
      <c r="BP171" s="30"/>
      <c r="BQ171" s="30"/>
      <c r="BR171" s="70"/>
      <c r="BS171" s="70"/>
      <c r="BW171" s="30"/>
      <c r="BX171" s="30"/>
      <c r="BY171" s="30"/>
      <c r="BZ171" s="70"/>
      <c r="CA171" s="70"/>
      <c r="CE171" s="30"/>
      <c r="CF171" s="30"/>
      <c r="CG171" s="30"/>
      <c r="CH171" s="70"/>
      <c r="CI171" s="70"/>
      <c r="CM171" s="30"/>
      <c r="CN171" s="30"/>
      <c r="CO171" s="30"/>
      <c r="CP171" s="70"/>
      <c r="CQ171" s="70"/>
    </row>
    <row r="172" spans="3:95">
      <c r="C172" s="69"/>
      <c r="D172" s="30"/>
      <c r="E172" s="30"/>
      <c r="F172" s="70"/>
      <c r="G172" s="70"/>
      <c r="K172" s="30"/>
      <c r="L172" s="30"/>
      <c r="M172" s="30"/>
      <c r="N172" s="70"/>
      <c r="O172" s="70"/>
      <c r="S172" s="30"/>
      <c r="T172" s="30"/>
      <c r="U172" s="30"/>
      <c r="V172" s="70"/>
      <c r="W172" s="70"/>
      <c r="AA172" s="30"/>
      <c r="AB172" s="30"/>
      <c r="AC172" s="30"/>
      <c r="AD172" s="70"/>
      <c r="AE172" s="70"/>
      <c r="AI172" s="30"/>
      <c r="AJ172" s="30"/>
      <c r="AK172" s="30"/>
      <c r="AL172" s="70"/>
      <c r="AM172" s="70"/>
      <c r="AQ172" s="30"/>
      <c r="AR172" s="30"/>
      <c r="AS172" s="30"/>
      <c r="AT172" s="70"/>
      <c r="AU172" s="70"/>
      <c r="AY172" s="30"/>
      <c r="AZ172" s="30"/>
      <c r="BA172" s="30"/>
      <c r="BB172" s="70"/>
      <c r="BC172" s="70"/>
      <c r="BG172" s="30"/>
      <c r="BH172" s="30"/>
      <c r="BI172" s="30"/>
      <c r="BJ172" s="70"/>
      <c r="BK172" s="70"/>
      <c r="BO172" s="30"/>
      <c r="BP172" s="30"/>
      <c r="BQ172" s="30"/>
      <c r="BR172" s="70"/>
      <c r="BS172" s="70"/>
      <c r="BW172" s="30"/>
      <c r="BX172" s="30"/>
      <c r="BY172" s="30"/>
      <c r="BZ172" s="70"/>
      <c r="CA172" s="70"/>
      <c r="CE172" s="30"/>
      <c r="CF172" s="30"/>
      <c r="CG172" s="30"/>
      <c r="CH172" s="70"/>
      <c r="CI172" s="70"/>
      <c r="CM172" s="30"/>
      <c r="CN172" s="30"/>
      <c r="CO172" s="30"/>
      <c r="CP172" s="70"/>
      <c r="CQ172" s="70"/>
    </row>
    <row r="173" spans="3:95">
      <c r="C173" s="69"/>
      <c r="D173" s="30"/>
      <c r="E173" s="30"/>
      <c r="F173" s="70"/>
      <c r="G173" s="70"/>
      <c r="K173" s="30"/>
      <c r="L173" s="30"/>
      <c r="M173" s="30"/>
      <c r="N173" s="70"/>
      <c r="O173" s="70"/>
      <c r="S173" s="30"/>
      <c r="T173" s="30"/>
      <c r="U173" s="30"/>
      <c r="V173" s="70"/>
      <c r="W173" s="70"/>
      <c r="AA173" s="30"/>
      <c r="AB173" s="30"/>
      <c r="AC173" s="30"/>
      <c r="AD173" s="70"/>
      <c r="AE173" s="70"/>
      <c r="AI173" s="30"/>
      <c r="AJ173" s="30"/>
      <c r="AK173" s="30"/>
      <c r="AL173" s="70"/>
      <c r="AM173" s="70"/>
      <c r="AQ173" s="30"/>
      <c r="AR173" s="30"/>
      <c r="AS173" s="30"/>
      <c r="AT173" s="70"/>
      <c r="AU173" s="70"/>
      <c r="AY173" s="30"/>
      <c r="AZ173" s="30"/>
      <c r="BA173" s="30"/>
      <c r="BB173" s="70"/>
      <c r="BC173" s="70"/>
      <c r="BG173" s="30"/>
      <c r="BH173" s="30"/>
      <c r="BI173" s="30"/>
      <c r="BJ173" s="70"/>
      <c r="BK173" s="70"/>
      <c r="BO173" s="30"/>
      <c r="BP173" s="30"/>
      <c r="BQ173" s="30"/>
      <c r="BR173" s="70"/>
      <c r="BS173" s="70"/>
      <c r="BW173" s="30"/>
      <c r="BX173" s="30"/>
      <c r="BY173" s="30"/>
      <c r="BZ173" s="70"/>
      <c r="CA173" s="70"/>
      <c r="CE173" s="30"/>
      <c r="CF173" s="30"/>
      <c r="CG173" s="30"/>
      <c r="CH173" s="70"/>
      <c r="CI173" s="70"/>
      <c r="CM173" s="30"/>
      <c r="CN173" s="30"/>
      <c r="CO173" s="30"/>
      <c r="CP173" s="70"/>
      <c r="CQ173" s="70"/>
    </row>
    <row r="174" spans="3:95">
      <c r="C174" s="69"/>
      <c r="D174" s="30"/>
      <c r="E174" s="30"/>
      <c r="F174" s="70"/>
      <c r="G174" s="70"/>
      <c r="K174" s="30"/>
      <c r="L174" s="30"/>
      <c r="M174" s="30"/>
      <c r="N174" s="70"/>
      <c r="O174" s="70"/>
      <c r="S174" s="30"/>
      <c r="T174" s="30"/>
      <c r="U174" s="30"/>
      <c r="V174" s="70"/>
      <c r="W174" s="70"/>
      <c r="AA174" s="30"/>
      <c r="AB174" s="30"/>
      <c r="AC174" s="30"/>
      <c r="AD174" s="70"/>
      <c r="AE174" s="70"/>
      <c r="AI174" s="30"/>
      <c r="AJ174" s="30"/>
      <c r="AK174" s="30"/>
      <c r="AL174" s="70"/>
      <c r="AM174" s="70"/>
      <c r="AQ174" s="30"/>
      <c r="AR174" s="30"/>
      <c r="AS174" s="30"/>
      <c r="AT174" s="70"/>
      <c r="AU174" s="70"/>
      <c r="AY174" s="30"/>
      <c r="AZ174" s="30"/>
      <c r="BA174" s="30"/>
      <c r="BB174" s="70"/>
      <c r="BC174" s="70"/>
      <c r="BG174" s="30"/>
      <c r="BH174" s="30"/>
      <c r="BI174" s="30"/>
      <c r="BJ174" s="70"/>
      <c r="BK174" s="70"/>
      <c r="BO174" s="30"/>
      <c r="BP174" s="30"/>
      <c r="BQ174" s="30"/>
      <c r="BR174" s="70"/>
      <c r="BS174" s="70"/>
      <c r="BW174" s="30"/>
      <c r="BX174" s="30"/>
      <c r="BY174" s="30"/>
      <c r="BZ174" s="70"/>
      <c r="CA174" s="70"/>
      <c r="CE174" s="30"/>
      <c r="CF174" s="30"/>
      <c r="CG174" s="30"/>
      <c r="CH174" s="70"/>
      <c r="CI174" s="70"/>
      <c r="CM174" s="30"/>
      <c r="CN174" s="30"/>
      <c r="CO174" s="30"/>
      <c r="CP174" s="70"/>
      <c r="CQ174" s="70"/>
    </row>
    <row r="175" spans="3:95">
      <c r="C175" s="69"/>
      <c r="D175" s="30"/>
      <c r="E175" s="30"/>
      <c r="F175" s="70"/>
      <c r="G175" s="70"/>
      <c r="K175" s="30"/>
      <c r="L175" s="30"/>
      <c r="M175" s="30"/>
      <c r="N175" s="70"/>
      <c r="O175" s="70"/>
      <c r="S175" s="30"/>
      <c r="T175" s="30"/>
      <c r="U175" s="30"/>
      <c r="V175" s="70"/>
      <c r="W175" s="70"/>
      <c r="AA175" s="30"/>
      <c r="AB175" s="30"/>
      <c r="AC175" s="30"/>
      <c r="AD175" s="70"/>
      <c r="AE175" s="70"/>
      <c r="AI175" s="30"/>
      <c r="AJ175" s="30"/>
      <c r="AK175" s="30"/>
      <c r="AL175" s="70"/>
      <c r="AM175" s="70"/>
      <c r="AQ175" s="30"/>
      <c r="AR175" s="30"/>
      <c r="AS175" s="30"/>
      <c r="AT175" s="70"/>
      <c r="AU175" s="70"/>
      <c r="AY175" s="30"/>
      <c r="AZ175" s="30"/>
      <c r="BA175" s="30"/>
      <c r="BB175" s="70"/>
      <c r="BC175" s="70"/>
      <c r="BG175" s="30"/>
      <c r="BH175" s="30"/>
      <c r="BI175" s="30"/>
      <c r="BJ175" s="70"/>
      <c r="BK175" s="70"/>
      <c r="BO175" s="30"/>
      <c r="BP175" s="30"/>
      <c r="BQ175" s="30"/>
      <c r="BR175" s="70"/>
      <c r="BS175" s="70"/>
      <c r="BW175" s="30"/>
      <c r="BX175" s="30"/>
      <c r="BY175" s="30"/>
      <c r="BZ175" s="70"/>
      <c r="CA175" s="70"/>
      <c r="CE175" s="30"/>
      <c r="CF175" s="30"/>
      <c r="CG175" s="30"/>
      <c r="CH175" s="70"/>
      <c r="CI175" s="70"/>
      <c r="CM175" s="30"/>
      <c r="CN175" s="30"/>
      <c r="CO175" s="30"/>
      <c r="CP175" s="70"/>
      <c r="CQ175" s="70"/>
    </row>
    <row r="176" spans="3:95">
      <c r="C176" s="69"/>
      <c r="D176" s="30"/>
      <c r="E176" s="30"/>
      <c r="F176" s="70"/>
      <c r="G176" s="70"/>
      <c r="K176" s="30"/>
      <c r="L176" s="30"/>
      <c r="M176" s="30"/>
      <c r="N176" s="70"/>
      <c r="O176" s="70"/>
      <c r="S176" s="30"/>
      <c r="T176" s="30"/>
      <c r="U176" s="30"/>
      <c r="V176" s="70"/>
      <c r="W176" s="70"/>
      <c r="AA176" s="30"/>
      <c r="AB176" s="30"/>
      <c r="AC176" s="30"/>
      <c r="AD176" s="70"/>
      <c r="AE176" s="70"/>
      <c r="AI176" s="30"/>
      <c r="AJ176" s="30"/>
      <c r="AK176" s="30"/>
      <c r="AL176" s="70"/>
      <c r="AM176" s="70"/>
      <c r="AQ176" s="30"/>
      <c r="AR176" s="30"/>
      <c r="AS176" s="30"/>
      <c r="AT176" s="70"/>
      <c r="AU176" s="70"/>
      <c r="AY176" s="30"/>
      <c r="AZ176" s="30"/>
      <c r="BA176" s="30"/>
      <c r="BB176" s="70"/>
      <c r="BC176" s="70"/>
      <c r="BG176" s="30"/>
      <c r="BH176" s="30"/>
      <c r="BI176" s="30"/>
      <c r="BJ176" s="70"/>
      <c r="BK176" s="70"/>
      <c r="BO176" s="30"/>
      <c r="BP176" s="30"/>
      <c r="BQ176" s="30"/>
      <c r="BR176" s="70"/>
      <c r="BS176" s="70"/>
      <c r="BW176" s="30"/>
      <c r="BX176" s="30"/>
      <c r="BY176" s="30"/>
      <c r="BZ176" s="70"/>
      <c r="CA176" s="70"/>
      <c r="CE176" s="30"/>
      <c r="CF176" s="30"/>
      <c r="CG176" s="30"/>
      <c r="CH176" s="70"/>
      <c r="CI176" s="70"/>
      <c r="CM176" s="30"/>
      <c r="CN176" s="30"/>
      <c r="CO176" s="30"/>
      <c r="CP176" s="70"/>
      <c r="CQ176" s="70"/>
    </row>
    <row r="177" spans="3:95">
      <c r="C177" s="69"/>
      <c r="D177" s="30"/>
      <c r="E177" s="30"/>
      <c r="F177" s="70"/>
      <c r="G177" s="70"/>
      <c r="K177" s="30"/>
      <c r="L177" s="30"/>
      <c r="M177" s="30"/>
      <c r="N177" s="70"/>
      <c r="O177" s="70"/>
      <c r="S177" s="30"/>
      <c r="T177" s="30"/>
      <c r="U177" s="30"/>
      <c r="V177" s="70"/>
      <c r="W177" s="70"/>
      <c r="AA177" s="30"/>
      <c r="AB177" s="30"/>
      <c r="AC177" s="30"/>
      <c r="AD177" s="70"/>
      <c r="AE177" s="70"/>
      <c r="AI177" s="30"/>
      <c r="AJ177" s="30"/>
      <c r="AK177" s="30"/>
      <c r="AL177" s="70"/>
      <c r="AM177" s="70"/>
      <c r="AQ177" s="30"/>
      <c r="AR177" s="30"/>
      <c r="AS177" s="30"/>
      <c r="AT177" s="70"/>
      <c r="AU177" s="70"/>
      <c r="AY177" s="30"/>
      <c r="AZ177" s="30"/>
      <c r="BA177" s="30"/>
      <c r="BB177" s="70"/>
      <c r="BC177" s="70"/>
      <c r="BG177" s="30"/>
      <c r="BH177" s="30"/>
      <c r="BI177" s="30"/>
      <c r="BJ177" s="70"/>
      <c r="BK177" s="70"/>
      <c r="BO177" s="30"/>
      <c r="BP177" s="30"/>
      <c r="BQ177" s="30"/>
      <c r="BR177" s="70"/>
      <c r="BS177" s="70"/>
      <c r="BW177" s="30"/>
      <c r="BX177" s="30"/>
      <c r="BY177" s="30"/>
      <c r="BZ177" s="70"/>
      <c r="CA177" s="70"/>
      <c r="CE177" s="30"/>
      <c r="CF177" s="30"/>
      <c r="CG177" s="30"/>
      <c r="CH177" s="70"/>
      <c r="CI177" s="70"/>
      <c r="CM177" s="30"/>
      <c r="CN177" s="30"/>
      <c r="CO177" s="30"/>
      <c r="CP177" s="70"/>
      <c r="CQ177" s="70"/>
    </row>
    <row r="178" spans="3:95">
      <c r="C178" s="69"/>
      <c r="D178" s="30"/>
      <c r="E178" s="30"/>
      <c r="F178" s="70"/>
      <c r="G178" s="70"/>
      <c r="K178" s="30"/>
      <c r="L178" s="30"/>
      <c r="M178" s="30"/>
      <c r="N178" s="70"/>
      <c r="O178" s="70"/>
      <c r="S178" s="30"/>
      <c r="T178" s="30"/>
      <c r="U178" s="30"/>
      <c r="V178" s="70"/>
      <c r="W178" s="70"/>
      <c r="AA178" s="30"/>
      <c r="AB178" s="30"/>
      <c r="AC178" s="30"/>
      <c r="AD178" s="70"/>
      <c r="AE178" s="70"/>
      <c r="AI178" s="30"/>
      <c r="AJ178" s="30"/>
      <c r="AK178" s="30"/>
      <c r="AL178" s="70"/>
      <c r="AM178" s="70"/>
      <c r="AQ178" s="30"/>
      <c r="AR178" s="30"/>
      <c r="AS178" s="30"/>
      <c r="AT178" s="70"/>
      <c r="AU178" s="70"/>
      <c r="AY178" s="30"/>
      <c r="AZ178" s="30"/>
      <c r="BA178" s="30"/>
      <c r="BB178" s="70"/>
      <c r="BC178" s="70"/>
      <c r="BG178" s="30"/>
      <c r="BH178" s="30"/>
      <c r="BI178" s="30"/>
      <c r="BJ178" s="70"/>
      <c r="BK178" s="70"/>
      <c r="BO178" s="30"/>
      <c r="BP178" s="30"/>
      <c r="BQ178" s="30"/>
      <c r="BR178" s="70"/>
      <c r="BS178" s="70"/>
      <c r="BW178" s="30"/>
      <c r="BX178" s="30"/>
      <c r="BY178" s="30"/>
      <c r="BZ178" s="70"/>
      <c r="CA178" s="70"/>
      <c r="CE178" s="30"/>
      <c r="CF178" s="30"/>
      <c r="CG178" s="30"/>
      <c r="CH178" s="70"/>
      <c r="CI178" s="70"/>
      <c r="CM178" s="30"/>
      <c r="CN178" s="30"/>
      <c r="CO178" s="30"/>
      <c r="CP178" s="70"/>
      <c r="CQ178" s="70"/>
    </row>
    <row r="179" spans="3:95">
      <c r="C179" s="69"/>
      <c r="D179" s="30"/>
      <c r="E179" s="30"/>
      <c r="F179" s="70"/>
      <c r="G179" s="70"/>
      <c r="K179" s="30"/>
      <c r="L179" s="30"/>
      <c r="M179" s="30"/>
      <c r="N179" s="70"/>
      <c r="O179" s="70"/>
      <c r="S179" s="30"/>
      <c r="T179" s="30"/>
      <c r="U179" s="30"/>
      <c r="V179" s="70"/>
      <c r="W179" s="70"/>
      <c r="AA179" s="30"/>
      <c r="AB179" s="30"/>
      <c r="AC179" s="30"/>
      <c r="AD179" s="70"/>
      <c r="AE179" s="70"/>
      <c r="AI179" s="30"/>
      <c r="AJ179" s="30"/>
      <c r="AK179" s="30"/>
      <c r="AL179" s="70"/>
      <c r="AM179" s="70"/>
      <c r="AQ179" s="30"/>
      <c r="AR179" s="30"/>
      <c r="AS179" s="30"/>
      <c r="AT179" s="70"/>
      <c r="AU179" s="70"/>
      <c r="AY179" s="30"/>
      <c r="AZ179" s="30"/>
      <c r="BA179" s="30"/>
      <c r="BB179" s="70"/>
      <c r="BC179" s="70"/>
      <c r="BG179" s="30"/>
      <c r="BH179" s="30"/>
      <c r="BI179" s="30"/>
      <c r="BJ179" s="70"/>
      <c r="BK179" s="70"/>
      <c r="BO179" s="30"/>
      <c r="BP179" s="30"/>
      <c r="BQ179" s="30"/>
      <c r="BR179" s="70"/>
      <c r="BS179" s="70"/>
      <c r="BW179" s="30"/>
      <c r="BX179" s="30"/>
      <c r="BY179" s="30"/>
      <c r="BZ179" s="70"/>
      <c r="CA179" s="70"/>
      <c r="CE179" s="30"/>
      <c r="CF179" s="30"/>
      <c r="CG179" s="30"/>
      <c r="CH179" s="70"/>
      <c r="CI179" s="70"/>
      <c r="CM179" s="30"/>
      <c r="CN179" s="30"/>
      <c r="CO179" s="30"/>
      <c r="CP179" s="70"/>
      <c r="CQ179" s="70"/>
    </row>
    <row r="180" spans="3:95">
      <c r="C180" s="69"/>
      <c r="D180" s="30"/>
      <c r="E180" s="30"/>
      <c r="F180" s="70"/>
      <c r="G180" s="70"/>
      <c r="K180" s="30"/>
      <c r="L180" s="30"/>
      <c r="M180" s="30"/>
      <c r="N180" s="70"/>
      <c r="O180" s="70"/>
      <c r="S180" s="30"/>
      <c r="T180" s="30"/>
      <c r="U180" s="30"/>
      <c r="V180" s="70"/>
      <c r="W180" s="70"/>
      <c r="AA180" s="30"/>
      <c r="AB180" s="30"/>
      <c r="AC180" s="30"/>
      <c r="AD180" s="70"/>
      <c r="AE180" s="70"/>
      <c r="AI180" s="30"/>
      <c r="AJ180" s="30"/>
      <c r="AK180" s="30"/>
      <c r="AL180" s="70"/>
      <c r="AM180" s="70"/>
      <c r="AQ180" s="30"/>
      <c r="AR180" s="30"/>
      <c r="AS180" s="30"/>
      <c r="AT180" s="70"/>
      <c r="AU180" s="70"/>
      <c r="AY180" s="30"/>
      <c r="AZ180" s="30"/>
      <c r="BA180" s="30"/>
      <c r="BB180" s="70"/>
      <c r="BC180" s="70"/>
      <c r="BG180" s="30"/>
      <c r="BH180" s="30"/>
      <c r="BI180" s="30"/>
      <c r="BJ180" s="70"/>
      <c r="BK180" s="70"/>
      <c r="BO180" s="30"/>
      <c r="BP180" s="30"/>
      <c r="BQ180" s="30"/>
      <c r="BR180" s="70"/>
      <c r="BS180" s="70"/>
      <c r="BW180" s="30"/>
      <c r="BX180" s="30"/>
      <c r="BY180" s="30"/>
      <c r="BZ180" s="70"/>
      <c r="CA180" s="70"/>
      <c r="CE180" s="30"/>
      <c r="CF180" s="30"/>
      <c r="CG180" s="30"/>
      <c r="CH180" s="70"/>
      <c r="CI180" s="70"/>
      <c r="CM180" s="30"/>
      <c r="CN180" s="30"/>
      <c r="CO180" s="30"/>
      <c r="CP180" s="70"/>
      <c r="CQ180" s="70"/>
    </row>
    <row r="181" spans="3:95">
      <c r="C181" s="69"/>
      <c r="D181" s="30"/>
      <c r="E181" s="30"/>
      <c r="F181" s="70"/>
      <c r="G181" s="70"/>
      <c r="K181" s="30"/>
      <c r="L181" s="30"/>
      <c r="M181" s="30"/>
      <c r="N181" s="70"/>
      <c r="O181" s="70"/>
      <c r="S181" s="30"/>
      <c r="T181" s="30"/>
      <c r="U181" s="30"/>
      <c r="V181" s="70"/>
      <c r="W181" s="70"/>
      <c r="AA181" s="30"/>
      <c r="AB181" s="30"/>
      <c r="AC181" s="30"/>
      <c r="AD181" s="70"/>
      <c r="AE181" s="70"/>
      <c r="AI181" s="30"/>
      <c r="AJ181" s="30"/>
      <c r="AK181" s="30"/>
      <c r="AL181" s="70"/>
      <c r="AM181" s="70"/>
      <c r="AQ181" s="30"/>
      <c r="AR181" s="30"/>
      <c r="AS181" s="30"/>
      <c r="AT181" s="70"/>
      <c r="AU181" s="70"/>
      <c r="AY181" s="30"/>
      <c r="AZ181" s="30"/>
      <c r="BA181" s="30"/>
      <c r="BB181" s="70"/>
      <c r="BC181" s="70"/>
      <c r="BG181" s="30"/>
      <c r="BH181" s="30"/>
      <c r="BI181" s="30"/>
      <c r="BJ181" s="70"/>
      <c r="BK181" s="70"/>
      <c r="BO181" s="30"/>
      <c r="BP181" s="30"/>
      <c r="BQ181" s="30"/>
      <c r="BR181" s="70"/>
      <c r="BS181" s="70"/>
      <c r="BW181" s="30"/>
      <c r="BX181" s="30"/>
      <c r="BY181" s="30"/>
      <c r="BZ181" s="70"/>
      <c r="CA181" s="70"/>
      <c r="CE181" s="30"/>
      <c r="CF181" s="30"/>
      <c r="CG181" s="30"/>
      <c r="CH181" s="70"/>
      <c r="CI181" s="70"/>
      <c r="CM181" s="30"/>
      <c r="CN181" s="30"/>
      <c r="CO181" s="30"/>
      <c r="CP181" s="70"/>
      <c r="CQ181" s="70"/>
    </row>
    <row r="182" spans="3:95">
      <c r="C182" s="69"/>
      <c r="D182" s="30"/>
      <c r="E182" s="30"/>
      <c r="F182" s="70"/>
      <c r="G182" s="70"/>
      <c r="K182" s="30"/>
      <c r="L182" s="30"/>
      <c r="M182" s="30"/>
      <c r="N182" s="70"/>
      <c r="O182" s="70"/>
      <c r="S182" s="30"/>
      <c r="T182" s="30"/>
      <c r="U182" s="30"/>
      <c r="V182" s="70"/>
      <c r="W182" s="70"/>
      <c r="AA182" s="30"/>
      <c r="AB182" s="30"/>
      <c r="AC182" s="30"/>
      <c r="AD182" s="70"/>
      <c r="AE182" s="70"/>
      <c r="AI182" s="30"/>
      <c r="AJ182" s="30"/>
      <c r="AK182" s="30"/>
      <c r="AL182" s="70"/>
      <c r="AM182" s="70"/>
      <c r="AQ182" s="30"/>
      <c r="AR182" s="30"/>
      <c r="AS182" s="30"/>
      <c r="AT182" s="70"/>
      <c r="AU182" s="70"/>
      <c r="AY182" s="30"/>
      <c r="AZ182" s="30"/>
      <c r="BA182" s="30"/>
      <c r="BB182" s="70"/>
      <c r="BC182" s="70"/>
      <c r="BG182" s="30"/>
      <c r="BH182" s="30"/>
      <c r="BI182" s="30"/>
      <c r="BJ182" s="70"/>
      <c r="BK182" s="70"/>
      <c r="BO182" s="30"/>
      <c r="BP182" s="30"/>
      <c r="BQ182" s="30"/>
      <c r="BR182" s="70"/>
      <c r="BS182" s="70"/>
      <c r="BW182" s="30"/>
      <c r="BX182" s="30"/>
      <c r="BY182" s="30"/>
      <c r="BZ182" s="70"/>
      <c r="CA182" s="70"/>
      <c r="CE182" s="30"/>
      <c r="CF182" s="30"/>
      <c r="CG182" s="30"/>
      <c r="CH182" s="70"/>
      <c r="CI182" s="70"/>
      <c r="CM182" s="30"/>
      <c r="CN182" s="30"/>
      <c r="CO182" s="30"/>
      <c r="CP182" s="70"/>
      <c r="CQ182" s="70"/>
    </row>
    <row r="183" spans="3:95">
      <c r="C183" s="69"/>
      <c r="D183" s="30"/>
      <c r="E183" s="30"/>
      <c r="F183" s="70"/>
      <c r="G183" s="70"/>
      <c r="K183" s="30"/>
      <c r="L183" s="30"/>
      <c r="M183" s="30"/>
      <c r="N183" s="70"/>
      <c r="O183" s="70"/>
      <c r="S183" s="30"/>
      <c r="T183" s="30"/>
      <c r="U183" s="30"/>
      <c r="V183" s="70"/>
      <c r="W183" s="70"/>
      <c r="AA183" s="30"/>
      <c r="AB183" s="30"/>
      <c r="AC183" s="30"/>
      <c r="AD183" s="70"/>
      <c r="AE183" s="70"/>
      <c r="AI183" s="30"/>
      <c r="AJ183" s="30"/>
      <c r="AK183" s="30"/>
      <c r="AL183" s="70"/>
      <c r="AM183" s="70"/>
      <c r="AQ183" s="30"/>
      <c r="AR183" s="30"/>
      <c r="AS183" s="30"/>
      <c r="AT183" s="70"/>
      <c r="AU183" s="70"/>
      <c r="AY183" s="30"/>
      <c r="AZ183" s="30"/>
      <c r="BA183" s="30"/>
      <c r="BB183" s="70"/>
      <c r="BC183" s="70"/>
      <c r="BG183" s="30"/>
      <c r="BH183" s="30"/>
      <c r="BI183" s="30"/>
      <c r="BJ183" s="70"/>
      <c r="BK183" s="70"/>
      <c r="BO183" s="30"/>
      <c r="BP183" s="30"/>
      <c r="BQ183" s="30"/>
      <c r="BR183" s="70"/>
      <c r="BS183" s="70"/>
      <c r="BW183" s="30"/>
      <c r="BX183" s="30"/>
      <c r="BY183" s="30"/>
      <c r="BZ183" s="70"/>
      <c r="CA183" s="70"/>
      <c r="CE183" s="30"/>
      <c r="CF183" s="30"/>
      <c r="CG183" s="30"/>
      <c r="CH183" s="70"/>
      <c r="CI183" s="70"/>
      <c r="CM183" s="30"/>
      <c r="CN183" s="30"/>
      <c r="CO183" s="30"/>
      <c r="CP183" s="70"/>
      <c r="CQ183" s="70"/>
    </row>
    <row r="184" spans="3:95">
      <c r="C184" s="69"/>
      <c r="D184" s="30"/>
      <c r="E184" s="30"/>
      <c r="F184" s="70"/>
      <c r="G184" s="70"/>
      <c r="K184" s="30"/>
      <c r="L184" s="30"/>
      <c r="M184" s="30"/>
      <c r="N184" s="70"/>
      <c r="O184" s="70"/>
      <c r="S184" s="30"/>
      <c r="T184" s="30"/>
      <c r="U184" s="30"/>
      <c r="V184" s="70"/>
      <c r="W184" s="70"/>
      <c r="AA184" s="30"/>
      <c r="AB184" s="30"/>
      <c r="AC184" s="30"/>
      <c r="AD184" s="70"/>
      <c r="AE184" s="70"/>
      <c r="AI184" s="30"/>
      <c r="AJ184" s="30"/>
      <c r="AK184" s="30"/>
      <c r="AL184" s="70"/>
      <c r="AM184" s="70"/>
      <c r="AQ184" s="30"/>
      <c r="AR184" s="30"/>
      <c r="AS184" s="30"/>
      <c r="AT184" s="70"/>
      <c r="AU184" s="70"/>
      <c r="AY184" s="30"/>
      <c r="AZ184" s="30"/>
      <c r="BA184" s="30"/>
      <c r="BB184" s="70"/>
      <c r="BC184" s="70"/>
      <c r="BG184" s="30"/>
      <c r="BH184" s="30"/>
      <c r="BI184" s="30"/>
      <c r="BJ184" s="70"/>
      <c r="BK184" s="70"/>
      <c r="BO184" s="30"/>
      <c r="BP184" s="30"/>
      <c r="BQ184" s="30"/>
      <c r="BR184" s="70"/>
      <c r="BS184" s="70"/>
      <c r="BW184" s="30"/>
      <c r="BX184" s="30"/>
      <c r="BY184" s="30"/>
      <c r="BZ184" s="70"/>
      <c r="CA184" s="70"/>
      <c r="CE184" s="30"/>
      <c r="CF184" s="30"/>
      <c r="CG184" s="30"/>
      <c r="CH184" s="70"/>
      <c r="CI184" s="70"/>
      <c r="CM184" s="30"/>
      <c r="CN184" s="30"/>
      <c r="CO184" s="30"/>
      <c r="CP184" s="70"/>
      <c r="CQ184" s="70"/>
    </row>
    <row r="185" spans="3:95">
      <c r="C185" s="69"/>
      <c r="D185" s="30"/>
      <c r="E185" s="30"/>
      <c r="F185" s="70"/>
      <c r="G185" s="70"/>
      <c r="K185" s="30"/>
      <c r="L185" s="30"/>
      <c r="M185" s="30"/>
      <c r="N185" s="70"/>
      <c r="O185" s="70"/>
      <c r="S185" s="30"/>
      <c r="T185" s="30"/>
      <c r="U185" s="30"/>
      <c r="V185" s="70"/>
      <c r="W185" s="70"/>
      <c r="AA185" s="30"/>
      <c r="AB185" s="30"/>
      <c r="AC185" s="30"/>
      <c r="AD185" s="70"/>
      <c r="AE185" s="70"/>
      <c r="AI185" s="30"/>
      <c r="AJ185" s="30"/>
      <c r="AK185" s="30"/>
      <c r="AL185" s="70"/>
      <c r="AM185" s="70"/>
      <c r="AQ185" s="30"/>
      <c r="AR185" s="30"/>
      <c r="AS185" s="30"/>
      <c r="AT185" s="70"/>
      <c r="AU185" s="70"/>
      <c r="AY185" s="30"/>
      <c r="AZ185" s="30"/>
      <c r="BA185" s="30"/>
      <c r="BB185" s="70"/>
      <c r="BC185" s="70"/>
      <c r="BG185" s="30"/>
      <c r="BH185" s="30"/>
      <c r="BI185" s="30"/>
      <c r="BJ185" s="70"/>
      <c r="BK185" s="70"/>
      <c r="BO185" s="30"/>
      <c r="BP185" s="30"/>
      <c r="BQ185" s="30"/>
      <c r="BR185" s="70"/>
      <c r="BS185" s="70"/>
      <c r="BW185" s="30"/>
      <c r="BX185" s="30"/>
      <c r="BY185" s="30"/>
      <c r="BZ185" s="70"/>
      <c r="CA185" s="70"/>
      <c r="CE185" s="30"/>
      <c r="CF185" s="30"/>
      <c r="CG185" s="30"/>
      <c r="CH185" s="70"/>
      <c r="CI185" s="70"/>
      <c r="CM185" s="30"/>
      <c r="CN185" s="30"/>
      <c r="CO185" s="30"/>
      <c r="CP185" s="70"/>
      <c r="CQ185" s="70"/>
    </row>
    <row r="186" spans="3:95">
      <c r="C186" s="69"/>
      <c r="D186" s="30"/>
      <c r="E186" s="30"/>
      <c r="F186" s="70"/>
      <c r="G186" s="70"/>
      <c r="K186" s="30"/>
      <c r="L186" s="30"/>
      <c r="M186" s="30"/>
      <c r="N186" s="70"/>
      <c r="O186" s="70"/>
      <c r="S186" s="30"/>
      <c r="T186" s="30"/>
      <c r="U186" s="30"/>
      <c r="V186" s="70"/>
      <c r="W186" s="70"/>
      <c r="AA186" s="30"/>
      <c r="AB186" s="30"/>
      <c r="AC186" s="30"/>
      <c r="AD186" s="70"/>
      <c r="AE186" s="70"/>
      <c r="AI186" s="30"/>
      <c r="AJ186" s="30"/>
      <c r="AK186" s="30"/>
      <c r="AL186" s="70"/>
      <c r="AM186" s="70"/>
      <c r="AQ186" s="30"/>
      <c r="AR186" s="30"/>
      <c r="AS186" s="30"/>
      <c r="AT186" s="70"/>
      <c r="AU186" s="70"/>
      <c r="AY186" s="30"/>
      <c r="AZ186" s="30"/>
      <c r="BA186" s="30"/>
      <c r="BB186" s="70"/>
      <c r="BC186" s="70"/>
      <c r="BG186" s="30"/>
      <c r="BH186" s="30"/>
      <c r="BI186" s="30"/>
      <c r="BJ186" s="70"/>
      <c r="BK186" s="70"/>
      <c r="BO186" s="30"/>
      <c r="BP186" s="30"/>
      <c r="BQ186" s="30"/>
      <c r="BR186" s="70"/>
      <c r="BS186" s="70"/>
      <c r="BW186" s="30"/>
      <c r="BX186" s="30"/>
      <c r="BY186" s="30"/>
      <c r="BZ186" s="70"/>
      <c r="CA186" s="70"/>
      <c r="CE186" s="30"/>
      <c r="CF186" s="30"/>
      <c r="CG186" s="30"/>
      <c r="CH186" s="70"/>
      <c r="CI186" s="70"/>
      <c r="CM186" s="30"/>
      <c r="CN186" s="30"/>
      <c r="CO186" s="30"/>
      <c r="CP186" s="70"/>
      <c r="CQ186" s="70"/>
    </row>
    <row r="187" spans="3:95">
      <c r="C187" s="69"/>
      <c r="D187" s="30"/>
      <c r="E187" s="30"/>
      <c r="F187" s="70"/>
      <c r="G187" s="70"/>
      <c r="K187" s="30"/>
      <c r="L187" s="30"/>
      <c r="M187" s="30"/>
      <c r="N187" s="70"/>
      <c r="O187" s="70"/>
      <c r="S187" s="30"/>
      <c r="T187" s="30"/>
      <c r="U187" s="30"/>
      <c r="V187" s="70"/>
      <c r="W187" s="70"/>
      <c r="AA187" s="30"/>
      <c r="AB187" s="30"/>
      <c r="AC187" s="30"/>
      <c r="AD187" s="70"/>
      <c r="AE187" s="70"/>
      <c r="AI187" s="30"/>
      <c r="AJ187" s="30"/>
      <c r="AK187" s="30"/>
      <c r="AL187" s="70"/>
      <c r="AM187" s="70"/>
      <c r="AQ187" s="30"/>
      <c r="AR187" s="30"/>
      <c r="AS187" s="30"/>
      <c r="AT187" s="70"/>
      <c r="AU187" s="70"/>
      <c r="AY187" s="30"/>
      <c r="AZ187" s="30"/>
      <c r="BA187" s="30"/>
      <c r="BB187" s="70"/>
      <c r="BC187" s="70"/>
      <c r="BG187" s="30"/>
      <c r="BH187" s="30"/>
      <c r="BI187" s="30"/>
      <c r="BJ187" s="70"/>
      <c r="BK187" s="70"/>
      <c r="BO187" s="30"/>
      <c r="BP187" s="30"/>
      <c r="BQ187" s="30"/>
      <c r="BR187" s="70"/>
      <c r="BS187" s="70"/>
      <c r="BW187" s="30"/>
      <c r="BX187" s="30"/>
      <c r="BY187" s="30"/>
      <c r="BZ187" s="70"/>
      <c r="CA187" s="70"/>
      <c r="CE187" s="30"/>
      <c r="CF187" s="30"/>
      <c r="CG187" s="30"/>
      <c r="CH187" s="70"/>
      <c r="CI187" s="70"/>
      <c r="CM187" s="30"/>
      <c r="CN187" s="30"/>
      <c r="CO187" s="30"/>
      <c r="CP187" s="70"/>
      <c r="CQ187" s="70"/>
    </row>
    <row r="188" spans="3:95">
      <c r="C188" s="69"/>
      <c r="D188" s="30"/>
      <c r="E188" s="30"/>
      <c r="F188" s="70"/>
      <c r="G188" s="70"/>
      <c r="K188" s="30"/>
      <c r="L188" s="30"/>
      <c r="M188" s="30"/>
      <c r="N188" s="70"/>
      <c r="O188" s="70"/>
      <c r="S188" s="30"/>
      <c r="T188" s="30"/>
      <c r="U188" s="30"/>
      <c r="V188" s="70"/>
      <c r="W188" s="70"/>
      <c r="AA188" s="30"/>
      <c r="AB188" s="30"/>
      <c r="AC188" s="30"/>
      <c r="AD188" s="70"/>
      <c r="AE188" s="70"/>
      <c r="AI188" s="30"/>
      <c r="AJ188" s="30"/>
      <c r="AK188" s="30"/>
      <c r="AL188" s="70"/>
      <c r="AM188" s="70"/>
      <c r="AQ188" s="30"/>
      <c r="AR188" s="30"/>
      <c r="AS188" s="30"/>
      <c r="AT188" s="70"/>
      <c r="AU188" s="70"/>
      <c r="AY188" s="30"/>
      <c r="AZ188" s="30"/>
      <c r="BA188" s="30"/>
      <c r="BB188" s="70"/>
      <c r="BC188" s="70"/>
      <c r="BG188" s="30"/>
      <c r="BH188" s="30"/>
      <c r="BI188" s="30"/>
      <c r="BJ188" s="70"/>
      <c r="BK188" s="70"/>
      <c r="BO188" s="30"/>
      <c r="BP188" s="30"/>
      <c r="BQ188" s="30"/>
      <c r="BR188" s="70"/>
      <c r="BS188" s="70"/>
      <c r="BW188" s="30"/>
      <c r="BX188" s="30"/>
      <c r="BY188" s="30"/>
      <c r="BZ188" s="70"/>
      <c r="CA188" s="70"/>
      <c r="CE188" s="30"/>
      <c r="CF188" s="30"/>
      <c r="CG188" s="30"/>
      <c r="CH188" s="70"/>
      <c r="CI188" s="70"/>
      <c r="CM188" s="30"/>
      <c r="CN188" s="30"/>
      <c r="CO188" s="30"/>
      <c r="CP188" s="70"/>
      <c r="CQ188" s="70"/>
    </row>
    <row r="189" spans="3:95">
      <c r="C189" s="69"/>
      <c r="D189" s="30"/>
      <c r="E189" s="30"/>
      <c r="F189" s="70"/>
      <c r="G189" s="70"/>
      <c r="K189" s="30"/>
      <c r="L189" s="30"/>
      <c r="M189" s="30"/>
      <c r="N189" s="70"/>
      <c r="O189" s="70"/>
      <c r="S189" s="30"/>
      <c r="T189" s="30"/>
      <c r="U189" s="30"/>
      <c r="V189" s="70"/>
      <c r="W189" s="70"/>
      <c r="AA189" s="30"/>
      <c r="AB189" s="30"/>
      <c r="AC189" s="30"/>
      <c r="AD189" s="70"/>
      <c r="AE189" s="70"/>
      <c r="AI189" s="30"/>
      <c r="AJ189" s="30"/>
      <c r="AK189" s="30"/>
      <c r="AL189" s="70"/>
      <c r="AM189" s="70"/>
      <c r="AQ189" s="30"/>
      <c r="AR189" s="30"/>
      <c r="AS189" s="30"/>
      <c r="AT189" s="70"/>
      <c r="AU189" s="70"/>
      <c r="AY189" s="30"/>
      <c r="AZ189" s="30"/>
      <c r="BA189" s="30"/>
      <c r="BB189" s="70"/>
      <c r="BC189" s="70"/>
      <c r="BG189" s="30"/>
      <c r="BH189" s="30"/>
      <c r="BI189" s="30"/>
      <c r="BJ189" s="70"/>
      <c r="BK189" s="70"/>
      <c r="BO189" s="30"/>
      <c r="BP189" s="30"/>
      <c r="BQ189" s="30"/>
      <c r="BR189" s="70"/>
      <c r="BS189" s="70"/>
      <c r="BW189" s="30"/>
      <c r="BX189" s="30"/>
      <c r="BY189" s="30"/>
      <c r="BZ189" s="70"/>
      <c r="CA189" s="70"/>
      <c r="CE189" s="30"/>
      <c r="CF189" s="30"/>
      <c r="CG189" s="30"/>
      <c r="CH189" s="70"/>
      <c r="CI189" s="70"/>
      <c r="CM189" s="30"/>
      <c r="CN189" s="30"/>
      <c r="CO189" s="30"/>
      <c r="CP189" s="70"/>
      <c r="CQ189" s="70"/>
    </row>
    <row r="190" spans="3:95">
      <c r="C190" s="69"/>
      <c r="D190" s="30"/>
      <c r="E190" s="30"/>
      <c r="F190" s="70"/>
      <c r="G190" s="70"/>
      <c r="K190" s="30"/>
      <c r="L190" s="30"/>
      <c r="M190" s="30"/>
      <c r="N190" s="70"/>
      <c r="O190" s="70"/>
      <c r="S190" s="30"/>
      <c r="T190" s="30"/>
      <c r="U190" s="30"/>
      <c r="V190" s="70"/>
      <c r="W190" s="70"/>
      <c r="AA190" s="30"/>
      <c r="AB190" s="30"/>
      <c r="AC190" s="30"/>
      <c r="AD190" s="70"/>
      <c r="AE190" s="70"/>
      <c r="AI190" s="30"/>
      <c r="AJ190" s="30"/>
      <c r="AK190" s="30"/>
      <c r="AL190" s="70"/>
      <c r="AM190" s="70"/>
      <c r="AQ190" s="30"/>
      <c r="AR190" s="30"/>
      <c r="AS190" s="30"/>
      <c r="AT190" s="70"/>
      <c r="AU190" s="70"/>
      <c r="AY190" s="30"/>
      <c r="AZ190" s="30"/>
      <c r="BA190" s="30"/>
      <c r="BB190" s="70"/>
      <c r="BC190" s="70"/>
      <c r="BG190" s="30"/>
      <c r="BH190" s="30"/>
      <c r="BI190" s="30"/>
      <c r="BJ190" s="70"/>
      <c r="BK190" s="70"/>
      <c r="BO190" s="30"/>
      <c r="BP190" s="30"/>
      <c r="BQ190" s="30"/>
      <c r="BR190" s="70"/>
      <c r="BS190" s="70"/>
      <c r="BW190" s="30"/>
      <c r="BX190" s="30"/>
      <c r="BY190" s="30"/>
      <c r="BZ190" s="70"/>
      <c r="CA190" s="70"/>
      <c r="CE190" s="30"/>
      <c r="CF190" s="30"/>
      <c r="CG190" s="30"/>
      <c r="CH190" s="70"/>
      <c r="CI190" s="70"/>
      <c r="CM190" s="30"/>
      <c r="CN190" s="30"/>
      <c r="CO190" s="30"/>
      <c r="CP190" s="70"/>
      <c r="CQ190" s="70"/>
    </row>
    <row r="191" spans="3:95">
      <c r="C191" s="69"/>
      <c r="D191" s="30"/>
      <c r="E191" s="30"/>
      <c r="F191" s="70"/>
      <c r="G191" s="70"/>
      <c r="K191" s="30"/>
      <c r="L191" s="30"/>
      <c r="M191" s="30"/>
      <c r="N191" s="70"/>
      <c r="O191" s="70"/>
      <c r="S191" s="30"/>
      <c r="T191" s="30"/>
      <c r="U191" s="30"/>
      <c r="V191" s="70"/>
      <c r="W191" s="70"/>
      <c r="AA191" s="30"/>
      <c r="AB191" s="30"/>
      <c r="AC191" s="30"/>
      <c r="AD191" s="70"/>
      <c r="AE191" s="70"/>
      <c r="AI191" s="30"/>
      <c r="AJ191" s="30"/>
      <c r="AK191" s="30"/>
      <c r="AL191" s="70"/>
      <c r="AM191" s="70"/>
      <c r="AQ191" s="30"/>
      <c r="AR191" s="30"/>
      <c r="AS191" s="30"/>
      <c r="AT191" s="70"/>
      <c r="AU191" s="70"/>
      <c r="AY191" s="30"/>
      <c r="AZ191" s="30"/>
      <c r="BA191" s="30"/>
      <c r="BB191" s="70"/>
      <c r="BC191" s="70"/>
      <c r="BG191" s="30"/>
      <c r="BH191" s="30"/>
      <c r="BI191" s="30"/>
      <c r="BJ191" s="70"/>
      <c r="BK191" s="70"/>
      <c r="BO191" s="30"/>
      <c r="BP191" s="30"/>
      <c r="BQ191" s="30"/>
      <c r="BR191" s="70"/>
      <c r="BS191" s="70"/>
      <c r="BW191" s="30"/>
      <c r="BX191" s="30"/>
      <c r="BY191" s="30"/>
      <c r="BZ191" s="70"/>
      <c r="CA191" s="70"/>
      <c r="CE191" s="30"/>
      <c r="CF191" s="30"/>
      <c r="CG191" s="30"/>
      <c r="CH191" s="70"/>
      <c r="CI191" s="70"/>
      <c r="CM191" s="30"/>
      <c r="CN191" s="30"/>
      <c r="CO191" s="30"/>
      <c r="CP191" s="70"/>
      <c r="CQ191" s="70"/>
    </row>
    <row r="192" spans="3:95">
      <c r="C192" s="69"/>
      <c r="D192" s="30"/>
      <c r="E192" s="30"/>
      <c r="F192" s="70"/>
      <c r="G192" s="70"/>
      <c r="K192" s="30"/>
      <c r="L192" s="30"/>
      <c r="M192" s="30"/>
      <c r="N192" s="70"/>
      <c r="O192" s="70"/>
      <c r="S192" s="30"/>
      <c r="T192" s="30"/>
      <c r="U192" s="30"/>
      <c r="V192" s="70"/>
      <c r="W192" s="70"/>
      <c r="AA192" s="30"/>
      <c r="AB192" s="30"/>
      <c r="AC192" s="30"/>
      <c r="AD192" s="70"/>
      <c r="AE192" s="70"/>
      <c r="AI192" s="30"/>
      <c r="AJ192" s="30"/>
      <c r="AK192" s="30"/>
      <c r="AL192" s="70"/>
      <c r="AM192" s="70"/>
      <c r="AQ192" s="30"/>
      <c r="AR192" s="30"/>
      <c r="AS192" s="30"/>
      <c r="AT192" s="70"/>
      <c r="AU192" s="70"/>
      <c r="AY192" s="30"/>
      <c r="AZ192" s="30"/>
      <c r="BA192" s="30"/>
      <c r="BB192" s="70"/>
      <c r="BC192" s="70"/>
      <c r="BG192" s="30"/>
      <c r="BH192" s="30"/>
      <c r="BI192" s="30"/>
      <c r="BJ192" s="70"/>
      <c r="BK192" s="70"/>
      <c r="BO192" s="30"/>
      <c r="BP192" s="30"/>
      <c r="BQ192" s="30"/>
      <c r="BR192" s="70"/>
      <c r="BS192" s="70"/>
      <c r="BW192" s="30"/>
      <c r="BX192" s="30"/>
      <c r="BY192" s="30"/>
      <c r="BZ192" s="70"/>
      <c r="CA192" s="70"/>
      <c r="CE192" s="30"/>
      <c r="CF192" s="30"/>
      <c r="CG192" s="30"/>
      <c r="CH192" s="70"/>
      <c r="CI192" s="70"/>
      <c r="CM192" s="30"/>
      <c r="CN192" s="30"/>
      <c r="CO192" s="30"/>
      <c r="CP192" s="70"/>
      <c r="CQ192" s="70"/>
    </row>
    <row r="193" spans="3:95">
      <c r="C193" s="69"/>
      <c r="D193" s="30"/>
      <c r="E193" s="30"/>
      <c r="F193" s="70"/>
      <c r="G193" s="70"/>
      <c r="K193" s="30"/>
      <c r="L193" s="30"/>
      <c r="M193" s="30"/>
      <c r="N193" s="70"/>
      <c r="O193" s="70"/>
      <c r="S193" s="30"/>
      <c r="T193" s="30"/>
      <c r="U193" s="30"/>
      <c r="V193" s="70"/>
      <c r="W193" s="70"/>
      <c r="AA193" s="30"/>
      <c r="AB193" s="30"/>
      <c r="AC193" s="30"/>
      <c r="AD193" s="70"/>
      <c r="AE193" s="70"/>
      <c r="AI193" s="30"/>
      <c r="AJ193" s="30"/>
      <c r="AK193" s="30"/>
      <c r="AL193" s="70"/>
      <c r="AM193" s="70"/>
      <c r="AQ193" s="30"/>
      <c r="AR193" s="30"/>
      <c r="AS193" s="30"/>
      <c r="AT193" s="70"/>
      <c r="AU193" s="70"/>
      <c r="AY193" s="30"/>
      <c r="AZ193" s="30"/>
      <c r="BA193" s="30"/>
      <c r="BB193" s="70"/>
      <c r="BC193" s="70"/>
      <c r="BG193" s="30"/>
      <c r="BH193" s="30"/>
      <c r="BI193" s="30"/>
      <c r="BJ193" s="70"/>
      <c r="BK193" s="70"/>
      <c r="BO193" s="30"/>
      <c r="BP193" s="30"/>
      <c r="BQ193" s="30"/>
      <c r="BR193" s="70"/>
      <c r="BS193" s="70"/>
      <c r="BW193" s="30"/>
      <c r="BX193" s="30"/>
      <c r="BY193" s="30"/>
      <c r="BZ193" s="70"/>
      <c r="CA193" s="70"/>
      <c r="CE193" s="30"/>
      <c r="CF193" s="30"/>
      <c r="CG193" s="30"/>
      <c r="CH193" s="70"/>
      <c r="CI193" s="70"/>
      <c r="CM193" s="30"/>
      <c r="CN193" s="30"/>
      <c r="CO193" s="30"/>
      <c r="CP193" s="70"/>
      <c r="CQ193" s="70"/>
    </row>
    <row r="194" spans="3:95">
      <c r="C194" s="69"/>
      <c r="D194" s="30"/>
      <c r="E194" s="30"/>
      <c r="F194" s="70"/>
      <c r="G194" s="70"/>
      <c r="K194" s="30"/>
      <c r="L194" s="30"/>
      <c r="M194" s="30"/>
      <c r="N194" s="70"/>
      <c r="O194" s="70"/>
      <c r="S194" s="30"/>
      <c r="T194" s="30"/>
      <c r="U194" s="30"/>
      <c r="V194" s="70"/>
      <c r="W194" s="70"/>
      <c r="AA194" s="30"/>
      <c r="AB194" s="30"/>
      <c r="AC194" s="30"/>
      <c r="AD194" s="70"/>
      <c r="AE194" s="70"/>
      <c r="AI194" s="30"/>
      <c r="AJ194" s="30"/>
      <c r="AK194" s="30"/>
      <c r="AL194" s="70"/>
      <c r="AM194" s="70"/>
      <c r="AQ194" s="30"/>
      <c r="AR194" s="30"/>
      <c r="AS194" s="30"/>
      <c r="AT194" s="70"/>
      <c r="AU194" s="70"/>
      <c r="AY194" s="30"/>
      <c r="AZ194" s="30"/>
      <c r="BA194" s="30"/>
      <c r="BB194" s="70"/>
      <c r="BC194" s="70"/>
      <c r="BG194" s="30"/>
      <c r="BH194" s="30"/>
      <c r="BI194" s="30"/>
      <c r="BJ194" s="70"/>
      <c r="BK194" s="70"/>
      <c r="BO194" s="30"/>
      <c r="BP194" s="30"/>
      <c r="BQ194" s="30"/>
      <c r="BR194" s="70"/>
      <c r="BS194" s="70"/>
      <c r="BW194" s="30"/>
      <c r="BX194" s="30"/>
      <c r="BY194" s="30"/>
      <c r="BZ194" s="70"/>
      <c r="CA194" s="70"/>
      <c r="CE194" s="30"/>
      <c r="CF194" s="30"/>
      <c r="CG194" s="30"/>
      <c r="CH194" s="70"/>
      <c r="CI194" s="70"/>
      <c r="CM194" s="30"/>
      <c r="CN194" s="30"/>
      <c r="CO194" s="30"/>
      <c r="CP194" s="70"/>
      <c r="CQ194" s="70"/>
    </row>
    <row r="195" spans="3:95">
      <c r="C195" s="69"/>
      <c r="D195" s="30"/>
      <c r="E195" s="30"/>
      <c r="F195" s="70"/>
      <c r="G195" s="70"/>
      <c r="K195" s="30"/>
      <c r="L195" s="30"/>
      <c r="M195" s="30"/>
      <c r="N195" s="70"/>
      <c r="O195" s="70"/>
      <c r="S195" s="30"/>
      <c r="T195" s="30"/>
      <c r="U195" s="30"/>
      <c r="V195" s="70"/>
      <c r="W195" s="70"/>
      <c r="AA195" s="30"/>
      <c r="AB195" s="30"/>
      <c r="AC195" s="30"/>
      <c r="AD195" s="70"/>
      <c r="AE195" s="70"/>
      <c r="AI195" s="30"/>
      <c r="AJ195" s="30"/>
      <c r="AK195" s="30"/>
      <c r="AL195" s="70"/>
      <c r="AM195" s="70"/>
      <c r="AQ195" s="30"/>
      <c r="AR195" s="30"/>
      <c r="AS195" s="30"/>
      <c r="AT195" s="70"/>
      <c r="AU195" s="70"/>
      <c r="AY195" s="30"/>
      <c r="AZ195" s="30"/>
      <c r="BA195" s="30"/>
      <c r="BB195" s="70"/>
      <c r="BC195" s="70"/>
      <c r="BG195" s="30"/>
      <c r="BH195" s="30"/>
      <c r="BI195" s="30"/>
      <c r="BJ195" s="70"/>
      <c r="BK195" s="70"/>
      <c r="BO195" s="30"/>
      <c r="BP195" s="30"/>
      <c r="BQ195" s="30"/>
      <c r="BR195" s="70"/>
      <c r="BS195" s="70"/>
      <c r="BW195" s="30"/>
      <c r="BX195" s="30"/>
      <c r="BY195" s="30"/>
      <c r="BZ195" s="70"/>
      <c r="CA195" s="70"/>
      <c r="CE195" s="30"/>
      <c r="CF195" s="30"/>
      <c r="CG195" s="30"/>
      <c r="CH195" s="70"/>
      <c r="CI195" s="70"/>
      <c r="CM195" s="30"/>
      <c r="CN195" s="30"/>
      <c r="CO195" s="30"/>
      <c r="CP195" s="70"/>
      <c r="CQ195" s="70"/>
    </row>
    <row r="196" spans="3:95">
      <c r="C196" s="69"/>
      <c r="D196" s="30"/>
      <c r="E196" s="30"/>
      <c r="F196" s="70"/>
      <c r="G196" s="70"/>
      <c r="K196" s="30"/>
      <c r="L196" s="30"/>
      <c r="M196" s="30"/>
      <c r="N196" s="70"/>
      <c r="O196" s="70"/>
      <c r="S196" s="30"/>
      <c r="T196" s="30"/>
      <c r="U196" s="30"/>
      <c r="V196" s="70"/>
      <c r="W196" s="70"/>
      <c r="AA196" s="30"/>
      <c r="AB196" s="30"/>
      <c r="AC196" s="30"/>
      <c r="AD196" s="70"/>
      <c r="AE196" s="70"/>
      <c r="AI196" s="30"/>
      <c r="AJ196" s="30"/>
      <c r="AK196" s="30"/>
      <c r="AL196" s="70"/>
      <c r="AM196" s="70"/>
      <c r="AQ196" s="30"/>
      <c r="AR196" s="30"/>
      <c r="AS196" s="30"/>
      <c r="AT196" s="70"/>
      <c r="AU196" s="70"/>
      <c r="AY196" s="30"/>
      <c r="AZ196" s="30"/>
      <c r="BA196" s="30"/>
      <c r="BB196" s="70"/>
      <c r="BC196" s="70"/>
      <c r="BG196" s="30"/>
      <c r="BH196" s="30"/>
      <c r="BI196" s="30"/>
      <c r="BJ196" s="70"/>
      <c r="BK196" s="70"/>
      <c r="BO196" s="30"/>
      <c r="BP196" s="30"/>
      <c r="BQ196" s="30"/>
      <c r="BR196" s="70"/>
      <c r="BS196" s="70"/>
      <c r="BW196" s="30"/>
      <c r="BX196" s="30"/>
      <c r="BY196" s="30"/>
      <c r="BZ196" s="70"/>
      <c r="CA196" s="70"/>
      <c r="CE196" s="30"/>
      <c r="CF196" s="30"/>
      <c r="CG196" s="30"/>
      <c r="CH196" s="70"/>
      <c r="CI196" s="70"/>
      <c r="CM196" s="30"/>
      <c r="CN196" s="30"/>
      <c r="CO196" s="30"/>
      <c r="CP196" s="70"/>
      <c r="CQ196" s="70"/>
    </row>
    <row r="197" spans="3:95">
      <c r="C197" s="69"/>
      <c r="D197" s="30"/>
      <c r="E197" s="30"/>
      <c r="F197" s="70"/>
      <c r="G197" s="70"/>
      <c r="K197" s="30"/>
      <c r="L197" s="30"/>
      <c r="M197" s="30"/>
      <c r="N197" s="70"/>
      <c r="O197" s="70"/>
      <c r="S197" s="30"/>
      <c r="T197" s="30"/>
      <c r="U197" s="30"/>
      <c r="V197" s="70"/>
      <c r="W197" s="70"/>
      <c r="AA197" s="30"/>
      <c r="AB197" s="30"/>
      <c r="AC197" s="30"/>
      <c r="AD197" s="70"/>
      <c r="AE197" s="70"/>
      <c r="AI197" s="30"/>
      <c r="AJ197" s="30"/>
      <c r="AK197" s="30"/>
      <c r="AL197" s="70"/>
      <c r="AM197" s="70"/>
      <c r="AQ197" s="30"/>
      <c r="AR197" s="30"/>
      <c r="AS197" s="30"/>
      <c r="AT197" s="70"/>
      <c r="AU197" s="70"/>
      <c r="AY197" s="30"/>
      <c r="AZ197" s="30"/>
      <c r="BA197" s="30"/>
      <c r="BB197" s="70"/>
      <c r="BC197" s="70"/>
      <c r="BG197" s="30"/>
      <c r="BH197" s="30"/>
      <c r="BI197" s="30"/>
      <c r="BJ197" s="70"/>
      <c r="BK197" s="70"/>
      <c r="BO197" s="30"/>
      <c r="BP197" s="30"/>
      <c r="BQ197" s="30"/>
      <c r="BR197" s="70"/>
      <c r="BS197" s="70"/>
      <c r="BW197" s="30"/>
      <c r="BX197" s="30"/>
      <c r="BY197" s="30"/>
      <c r="BZ197" s="70"/>
      <c r="CA197" s="70"/>
      <c r="CE197" s="30"/>
      <c r="CF197" s="30"/>
      <c r="CG197" s="30"/>
      <c r="CH197" s="70"/>
      <c r="CI197" s="70"/>
      <c r="CM197" s="30"/>
      <c r="CN197" s="30"/>
      <c r="CO197" s="30"/>
      <c r="CP197" s="70"/>
      <c r="CQ197" s="70"/>
    </row>
    <row r="198" spans="3:95">
      <c r="C198" s="69"/>
      <c r="D198" s="30"/>
      <c r="E198" s="30"/>
      <c r="F198" s="70"/>
      <c r="G198" s="70"/>
      <c r="K198" s="30"/>
      <c r="L198" s="30"/>
      <c r="M198" s="30"/>
      <c r="N198" s="70"/>
      <c r="O198" s="70"/>
      <c r="S198" s="30"/>
      <c r="T198" s="30"/>
      <c r="U198" s="30"/>
      <c r="V198" s="70"/>
      <c r="W198" s="70"/>
      <c r="AA198" s="30"/>
      <c r="AB198" s="30"/>
      <c r="AC198" s="30"/>
      <c r="AD198" s="70"/>
      <c r="AE198" s="70"/>
      <c r="AI198" s="30"/>
      <c r="AJ198" s="30"/>
      <c r="AK198" s="30"/>
      <c r="AL198" s="70"/>
      <c r="AM198" s="70"/>
      <c r="AQ198" s="30"/>
      <c r="AR198" s="30"/>
      <c r="AS198" s="30"/>
      <c r="AT198" s="70"/>
      <c r="AU198" s="70"/>
      <c r="AY198" s="30"/>
      <c r="AZ198" s="30"/>
      <c r="BA198" s="30"/>
      <c r="BB198" s="70"/>
      <c r="BC198" s="70"/>
      <c r="BG198" s="30"/>
      <c r="BH198" s="30"/>
      <c r="BI198" s="30"/>
      <c r="BJ198" s="70"/>
      <c r="BK198" s="70"/>
      <c r="BO198" s="30"/>
      <c r="BP198" s="30"/>
      <c r="BQ198" s="30"/>
      <c r="BR198" s="70"/>
      <c r="BS198" s="70"/>
      <c r="BW198" s="30"/>
      <c r="BX198" s="30"/>
      <c r="BY198" s="30"/>
      <c r="BZ198" s="70"/>
      <c r="CA198" s="70"/>
      <c r="CE198" s="30"/>
      <c r="CF198" s="30"/>
      <c r="CG198" s="30"/>
      <c r="CH198" s="70"/>
      <c r="CI198" s="70"/>
      <c r="CM198" s="30"/>
      <c r="CN198" s="30"/>
      <c r="CO198" s="30"/>
      <c r="CP198" s="70"/>
      <c r="CQ198" s="70"/>
    </row>
    <row r="199" spans="3:95">
      <c r="C199" s="69"/>
      <c r="D199" s="30"/>
      <c r="E199" s="30"/>
      <c r="F199" s="70"/>
      <c r="G199" s="70"/>
      <c r="K199" s="30"/>
      <c r="L199" s="30"/>
      <c r="M199" s="30"/>
      <c r="N199" s="70"/>
      <c r="O199" s="70"/>
      <c r="S199" s="30"/>
      <c r="T199" s="30"/>
      <c r="U199" s="30"/>
      <c r="V199" s="70"/>
      <c r="W199" s="70"/>
      <c r="AA199" s="30"/>
      <c r="AB199" s="30"/>
      <c r="AC199" s="30"/>
      <c r="AD199" s="70"/>
      <c r="AE199" s="70"/>
      <c r="AI199" s="30"/>
      <c r="AJ199" s="30"/>
      <c r="AK199" s="30"/>
      <c r="AL199" s="70"/>
      <c r="AM199" s="70"/>
      <c r="AQ199" s="30"/>
      <c r="AR199" s="30"/>
      <c r="AS199" s="30"/>
      <c r="AT199" s="70"/>
      <c r="AU199" s="70"/>
      <c r="AY199" s="30"/>
      <c r="AZ199" s="30"/>
      <c r="BA199" s="30"/>
      <c r="BB199" s="70"/>
      <c r="BC199" s="70"/>
      <c r="BG199" s="30"/>
      <c r="BH199" s="30"/>
      <c r="BI199" s="30"/>
      <c r="BJ199" s="70"/>
      <c r="BK199" s="70"/>
      <c r="BO199" s="30"/>
      <c r="BP199" s="30"/>
      <c r="BQ199" s="30"/>
      <c r="BR199" s="70"/>
      <c r="BS199" s="70"/>
      <c r="BW199" s="30"/>
      <c r="BX199" s="30"/>
      <c r="BY199" s="30"/>
      <c r="BZ199" s="70"/>
      <c r="CA199" s="70"/>
      <c r="CE199" s="30"/>
      <c r="CF199" s="30"/>
      <c r="CG199" s="30"/>
      <c r="CH199" s="70"/>
      <c r="CI199" s="70"/>
      <c r="CM199" s="30"/>
      <c r="CN199" s="30"/>
      <c r="CO199" s="30"/>
      <c r="CP199" s="70"/>
      <c r="CQ199" s="70"/>
    </row>
    <row r="200" spans="3:95">
      <c r="C200" s="69"/>
      <c r="D200" s="30"/>
      <c r="E200" s="30"/>
      <c r="F200" s="70"/>
      <c r="G200" s="70"/>
      <c r="K200" s="30"/>
      <c r="L200" s="30"/>
      <c r="M200" s="30"/>
      <c r="N200" s="70"/>
      <c r="O200" s="70"/>
      <c r="S200" s="30"/>
      <c r="T200" s="30"/>
      <c r="U200" s="30"/>
      <c r="V200" s="70"/>
      <c r="W200" s="70"/>
      <c r="AA200" s="30"/>
      <c r="AB200" s="30"/>
      <c r="AC200" s="30"/>
      <c r="AD200" s="70"/>
      <c r="AE200" s="70"/>
      <c r="AI200" s="30"/>
      <c r="AJ200" s="30"/>
      <c r="AK200" s="30"/>
      <c r="AL200" s="70"/>
      <c r="AM200" s="70"/>
      <c r="AQ200" s="30"/>
      <c r="AR200" s="30"/>
      <c r="AS200" s="30"/>
      <c r="AT200" s="70"/>
      <c r="AU200" s="70"/>
      <c r="AY200" s="30"/>
      <c r="AZ200" s="30"/>
      <c r="BA200" s="30"/>
      <c r="BB200" s="70"/>
      <c r="BC200" s="70"/>
      <c r="BG200" s="30"/>
      <c r="BH200" s="30"/>
      <c r="BI200" s="30"/>
      <c r="BJ200" s="70"/>
      <c r="BK200" s="70"/>
      <c r="BO200" s="30"/>
      <c r="BP200" s="30"/>
      <c r="BQ200" s="30"/>
      <c r="BR200" s="70"/>
      <c r="BS200" s="70"/>
      <c r="BW200" s="30"/>
      <c r="BX200" s="30"/>
      <c r="BY200" s="30"/>
      <c r="BZ200" s="70"/>
      <c r="CA200" s="70"/>
      <c r="CE200" s="30"/>
      <c r="CF200" s="30"/>
      <c r="CG200" s="30"/>
      <c r="CH200" s="70"/>
      <c r="CI200" s="70"/>
      <c r="CM200" s="30"/>
      <c r="CN200" s="30"/>
      <c r="CO200" s="30"/>
      <c r="CP200" s="70"/>
      <c r="CQ200" s="70"/>
    </row>
    <row r="201" spans="3:95">
      <c r="C201" s="69"/>
      <c r="D201" s="30"/>
      <c r="E201" s="30"/>
      <c r="F201" s="70"/>
      <c r="G201" s="70"/>
      <c r="K201" s="30"/>
      <c r="L201" s="30"/>
      <c r="M201" s="30"/>
      <c r="N201" s="70"/>
      <c r="O201" s="70"/>
      <c r="S201" s="30"/>
      <c r="T201" s="30"/>
      <c r="U201" s="30"/>
      <c r="V201" s="70"/>
      <c r="W201" s="70"/>
      <c r="AA201" s="30"/>
      <c r="AB201" s="30"/>
      <c r="AC201" s="30"/>
      <c r="AD201" s="70"/>
      <c r="AE201" s="70"/>
      <c r="AI201" s="30"/>
      <c r="AJ201" s="30"/>
      <c r="AK201" s="30"/>
      <c r="AL201" s="70"/>
      <c r="AM201" s="70"/>
      <c r="AQ201" s="30"/>
      <c r="AR201" s="30"/>
      <c r="AS201" s="30"/>
      <c r="AT201" s="70"/>
      <c r="AU201" s="70"/>
      <c r="AY201" s="30"/>
      <c r="AZ201" s="30"/>
      <c r="BA201" s="30"/>
      <c r="BB201" s="70"/>
      <c r="BC201" s="70"/>
      <c r="BG201" s="30"/>
      <c r="BH201" s="30"/>
      <c r="BI201" s="30"/>
      <c r="BJ201" s="70"/>
      <c r="BK201" s="70"/>
      <c r="BO201" s="30"/>
      <c r="BP201" s="30"/>
      <c r="BQ201" s="30"/>
      <c r="BR201" s="70"/>
      <c r="BS201" s="70"/>
      <c r="BW201" s="30"/>
      <c r="BX201" s="30"/>
      <c r="BY201" s="30"/>
      <c r="BZ201" s="70"/>
      <c r="CA201" s="70"/>
      <c r="CE201" s="30"/>
      <c r="CF201" s="30"/>
      <c r="CG201" s="30"/>
      <c r="CH201" s="70"/>
      <c r="CI201" s="70"/>
      <c r="CM201" s="30"/>
      <c r="CN201" s="30"/>
      <c r="CO201" s="30"/>
      <c r="CP201" s="70"/>
      <c r="CQ201" s="70"/>
    </row>
    <row r="202" spans="3:95">
      <c r="C202" s="69"/>
      <c r="D202" s="30"/>
      <c r="E202" s="30"/>
      <c r="F202" s="70"/>
      <c r="G202" s="70"/>
      <c r="K202" s="30"/>
      <c r="L202" s="30"/>
      <c r="M202" s="30"/>
      <c r="N202" s="70"/>
      <c r="O202" s="70"/>
      <c r="S202" s="30"/>
      <c r="T202" s="30"/>
      <c r="U202" s="30"/>
      <c r="V202" s="70"/>
      <c r="W202" s="70"/>
      <c r="AA202" s="30"/>
      <c r="AB202" s="30"/>
      <c r="AC202" s="30"/>
      <c r="AD202" s="70"/>
      <c r="AE202" s="70"/>
      <c r="AI202" s="30"/>
      <c r="AJ202" s="30"/>
      <c r="AK202" s="30"/>
      <c r="AL202" s="70"/>
      <c r="AM202" s="70"/>
      <c r="AQ202" s="30"/>
      <c r="AR202" s="30"/>
      <c r="AS202" s="30"/>
      <c r="AT202" s="70"/>
      <c r="AU202" s="70"/>
      <c r="AY202" s="30"/>
      <c r="AZ202" s="30"/>
      <c r="BA202" s="30"/>
      <c r="BB202" s="70"/>
      <c r="BC202" s="70"/>
      <c r="BG202" s="30"/>
      <c r="BH202" s="30"/>
      <c r="BI202" s="30"/>
      <c r="BJ202" s="70"/>
      <c r="BK202" s="70"/>
      <c r="BO202" s="30"/>
      <c r="BP202" s="30"/>
      <c r="BQ202" s="30"/>
      <c r="BR202" s="70"/>
      <c r="BS202" s="70"/>
      <c r="BW202" s="30"/>
      <c r="BX202" s="30"/>
      <c r="BY202" s="30"/>
      <c r="BZ202" s="70"/>
      <c r="CA202" s="70"/>
      <c r="CE202" s="30"/>
      <c r="CF202" s="30"/>
      <c r="CG202" s="30"/>
      <c r="CH202" s="70"/>
      <c r="CI202" s="70"/>
      <c r="CM202" s="30"/>
      <c r="CN202" s="30"/>
      <c r="CO202" s="30"/>
      <c r="CP202" s="70"/>
      <c r="CQ202" s="70"/>
    </row>
    <row r="203" spans="3:95">
      <c r="C203" s="69"/>
      <c r="D203" s="30"/>
      <c r="E203" s="30"/>
      <c r="F203" s="70"/>
      <c r="G203" s="70"/>
      <c r="K203" s="30"/>
      <c r="L203" s="30"/>
      <c r="M203" s="30"/>
      <c r="N203" s="70"/>
      <c r="O203" s="70"/>
      <c r="S203" s="30"/>
      <c r="T203" s="30"/>
      <c r="U203" s="30"/>
      <c r="V203" s="70"/>
      <c r="W203" s="70"/>
      <c r="AA203" s="30"/>
      <c r="AB203" s="30"/>
      <c r="AC203" s="30"/>
      <c r="AD203" s="70"/>
      <c r="AE203" s="70"/>
      <c r="AI203" s="30"/>
      <c r="AJ203" s="30"/>
      <c r="AK203" s="30"/>
      <c r="AL203" s="70"/>
      <c r="AM203" s="70"/>
      <c r="AQ203" s="30"/>
      <c r="AR203" s="30"/>
      <c r="AS203" s="30"/>
      <c r="AT203" s="70"/>
      <c r="AU203" s="70"/>
      <c r="AY203" s="30"/>
      <c r="AZ203" s="30"/>
      <c r="BA203" s="30"/>
      <c r="BB203" s="70"/>
      <c r="BC203" s="70"/>
      <c r="BG203" s="30"/>
      <c r="BH203" s="30"/>
      <c r="BI203" s="30"/>
      <c r="BJ203" s="70"/>
      <c r="BK203" s="70"/>
      <c r="BO203" s="30"/>
      <c r="BP203" s="30"/>
      <c r="BQ203" s="30"/>
      <c r="BR203" s="70"/>
      <c r="BS203" s="70"/>
      <c r="BW203" s="30"/>
      <c r="BX203" s="30"/>
      <c r="BY203" s="30"/>
      <c r="BZ203" s="70"/>
      <c r="CA203" s="70"/>
      <c r="CE203" s="30"/>
      <c r="CF203" s="30"/>
      <c r="CG203" s="30"/>
      <c r="CH203" s="70"/>
      <c r="CI203" s="70"/>
      <c r="CM203" s="30"/>
      <c r="CN203" s="30"/>
      <c r="CO203" s="30"/>
      <c r="CP203" s="70"/>
      <c r="CQ203" s="70"/>
    </row>
    <row r="204" spans="3:95">
      <c r="C204" s="69"/>
      <c r="D204" s="30"/>
      <c r="E204" s="30"/>
      <c r="F204" s="70"/>
      <c r="G204" s="70"/>
      <c r="K204" s="30"/>
      <c r="L204" s="30"/>
      <c r="M204" s="30"/>
      <c r="N204" s="70"/>
      <c r="O204" s="70"/>
      <c r="S204" s="30"/>
      <c r="T204" s="30"/>
      <c r="U204" s="30"/>
      <c r="V204" s="70"/>
      <c r="W204" s="70"/>
      <c r="AA204" s="30"/>
      <c r="AB204" s="30"/>
      <c r="AC204" s="30"/>
      <c r="AD204" s="70"/>
      <c r="AE204" s="70"/>
      <c r="AI204" s="30"/>
      <c r="AJ204" s="30"/>
      <c r="AK204" s="30"/>
      <c r="AL204" s="70"/>
      <c r="AM204" s="70"/>
      <c r="AQ204" s="30"/>
      <c r="AR204" s="30"/>
      <c r="AS204" s="30"/>
      <c r="AT204" s="70"/>
      <c r="AU204" s="70"/>
      <c r="AY204" s="30"/>
      <c r="AZ204" s="30"/>
      <c r="BA204" s="30"/>
      <c r="BB204" s="70"/>
      <c r="BC204" s="70"/>
      <c r="BG204" s="30"/>
      <c r="BH204" s="30"/>
      <c r="BI204" s="30"/>
      <c r="BJ204" s="70"/>
      <c r="BK204" s="70"/>
      <c r="BO204" s="30"/>
      <c r="BP204" s="30"/>
      <c r="BQ204" s="30"/>
      <c r="BR204" s="70"/>
      <c r="BS204" s="70"/>
      <c r="BW204" s="30"/>
      <c r="BX204" s="30"/>
      <c r="BY204" s="30"/>
      <c r="BZ204" s="70"/>
      <c r="CA204" s="70"/>
      <c r="CE204" s="30"/>
      <c r="CF204" s="30"/>
      <c r="CG204" s="30"/>
      <c r="CH204" s="70"/>
      <c r="CI204" s="70"/>
      <c r="CM204" s="30"/>
      <c r="CN204" s="30"/>
      <c r="CO204" s="30"/>
      <c r="CP204" s="70"/>
      <c r="CQ204" s="70"/>
    </row>
    <row r="205" spans="3:95">
      <c r="C205" s="69"/>
      <c r="D205" s="30"/>
      <c r="E205" s="30"/>
      <c r="F205" s="70"/>
      <c r="G205" s="70"/>
      <c r="K205" s="30"/>
      <c r="L205" s="30"/>
      <c r="M205" s="30"/>
      <c r="N205" s="70"/>
      <c r="O205" s="70"/>
      <c r="S205" s="30"/>
      <c r="T205" s="30"/>
      <c r="U205" s="30"/>
      <c r="V205" s="70"/>
      <c r="W205" s="70"/>
      <c r="AA205" s="30"/>
      <c r="AB205" s="30"/>
      <c r="AC205" s="30"/>
      <c r="AD205" s="70"/>
      <c r="AE205" s="70"/>
      <c r="AI205" s="30"/>
      <c r="AJ205" s="30"/>
      <c r="AK205" s="30"/>
      <c r="AL205" s="70"/>
      <c r="AM205" s="70"/>
      <c r="AQ205" s="30"/>
      <c r="AR205" s="30"/>
      <c r="AS205" s="30"/>
      <c r="AT205" s="70"/>
      <c r="AU205" s="70"/>
      <c r="AY205" s="30"/>
      <c r="AZ205" s="30"/>
      <c r="BA205" s="30"/>
      <c r="BB205" s="70"/>
      <c r="BC205" s="70"/>
      <c r="BG205" s="30"/>
      <c r="BH205" s="30"/>
      <c r="BI205" s="30"/>
      <c r="BJ205" s="70"/>
      <c r="BK205" s="70"/>
      <c r="BO205" s="30"/>
      <c r="BP205" s="30"/>
      <c r="BQ205" s="30"/>
      <c r="BR205" s="70"/>
      <c r="BS205" s="70"/>
      <c r="BW205" s="30"/>
      <c r="BX205" s="30"/>
      <c r="BY205" s="30"/>
      <c r="BZ205" s="70"/>
      <c r="CA205" s="70"/>
      <c r="CE205" s="30"/>
      <c r="CF205" s="30"/>
      <c r="CG205" s="30"/>
      <c r="CH205" s="70"/>
      <c r="CI205" s="70"/>
      <c r="CM205" s="30"/>
      <c r="CN205" s="30"/>
      <c r="CO205" s="30"/>
      <c r="CP205" s="70"/>
      <c r="CQ205" s="70"/>
    </row>
    <row r="206" spans="3:95">
      <c r="C206" s="69"/>
      <c r="D206" s="30"/>
      <c r="E206" s="30"/>
      <c r="F206" s="70"/>
      <c r="G206" s="70"/>
      <c r="K206" s="30"/>
      <c r="L206" s="30"/>
      <c r="M206" s="30"/>
      <c r="N206" s="70"/>
      <c r="O206" s="70"/>
      <c r="S206" s="30"/>
      <c r="T206" s="30"/>
      <c r="U206" s="30"/>
      <c r="V206" s="70"/>
      <c r="W206" s="70"/>
      <c r="AA206" s="30"/>
      <c r="AB206" s="30"/>
      <c r="AC206" s="30"/>
      <c r="AD206" s="70"/>
      <c r="AE206" s="70"/>
      <c r="AI206" s="30"/>
      <c r="AJ206" s="30"/>
      <c r="AK206" s="30"/>
      <c r="AL206" s="70"/>
      <c r="AM206" s="70"/>
      <c r="AQ206" s="30"/>
      <c r="AR206" s="30"/>
      <c r="AS206" s="30"/>
      <c r="AT206" s="70"/>
      <c r="AU206" s="70"/>
      <c r="AY206" s="30"/>
      <c r="AZ206" s="30"/>
      <c r="BA206" s="30"/>
      <c r="BB206" s="70"/>
      <c r="BC206" s="70"/>
      <c r="BG206" s="30"/>
      <c r="BH206" s="30"/>
      <c r="BI206" s="30"/>
      <c r="BJ206" s="70"/>
      <c r="BK206" s="70"/>
      <c r="BO206" s="30"/>
      <c r="BP206" s="30"/>
      <c r="BQ206" s="30"/>
      <c r="BR206" s="70"/>
      <c r="BS206" s="70"/>
      <c r="BW206" s="30"/>
      <c r="BX206" s="30"/>
      <c r="BY206" s="30"/>
      <c r="BZ206" s="70"/>
      <c r="CA206" s="70"/>
      <c r="CE206" s="30"/>
      <c r="CF206" s="30"/>
      <c r="CG206" s="30"/>
      <c r="CH206" s="70"/>
      <c r="CI206" s="70"/>
      <c r="CM206" s="30"/>
      <c r="CN206" s="30"/>
      <c r="CO206" s="30"/>
      <c r="CP206" s="70"/>
      <c r="CQ206" s="70"/>
    </row>
    <row r="207" spans="3:95">
      <c r="F207" s="72"/>
      <c r="G207" s="72"/>
      <c r="N207" s="72"/>
      <c r="O207" s="72"/>
      <c r="V207" s="72"/>
      <c r="W207" s="72"/>
      <c r="AD207" s="72"/>
      <c r="AE207" s="72"/>
      <c r="AL207" s="72"/>
      <c r="AM207" s="72"/>
      <c r="AT207" s="72"/>
      <c r="AU207" s="72"/>
      <c r="BB207" s="72"/>
      <c r="BC207" s="72"/>
      <c r="BJ207" s="72"/>
      <c r="BK207" s="72"/>
      <c r="BR207" s="72"/>
      <c r="BS207" s="72"/>
      <c r="BZ207" s="72"/>
      <c r="CA207" s="72"/>
      <c r="CH207" s="72"/>
      <c r="CI207" s="72"/>
      <c r="CP207" s="72"/>
      <c r="CQ207" s="72"/>
    </row>
  </sheetData>
  <mergeCells count="102">
    <mergeCell ref="GS3:GZ3"/>
    <mergeCell ref="HA3:HH3"/>
    <mergeCell ref="HI3:HP3"/>
    <mergeCell ref="HQ3:HX3"/>
    <mergeCell ref="IG3:IN3"/>
    <mergeCell ref="IO3:IV3"/>
    <mergeCell ref="IW1:JD1"/>
    <mergeCell ref="IW2:JD2"/>
    <mergeCell ref="IW3:JD3"/>
    <mergeCell ref="IG2:IN2"/>
    <mergeCell ref="IO2:IV2"/>
    <mergeCell ref="IG1:IN1"/>
    <mergeCell ref="IO1:IV1"/>
    <mergeCell ref="C3:H3"/>
    <mergeCell ref="I3:P3"/>
    <mergeCell ref="Q3:X3"/>
    <mergeCell ref="Y3:AF3"/>
    <mergeCell ref="AG3:AN3"/>
    <mergeCell ref="EG3:EN3"/>
    <mergeCell ref="AW3:BD3"/>
    <mergeCell ref="BE3:BL3"/>
    <mergeCell ref="BM3:BT3"/>
    <mergeCell ref="BU3:CB3"/>
    <mergeCell ref="CC3:CJ3"/>
    <mergeCell ref="CK3:CR3"/>
    <mergeCell ref="CS3:CZ3"/>
    <mergeCell ref="DA3:DH3"/>
    <mergeCell ref="DI3:DP3"/>
    <mergeCell ref="DQ3:DX3"/>
    <mergeCell ref="DY3:EF3"/>
    <mergeCell ref="AO3:AV3"/>
    <mergeCell ref="HA2:HH2"/>
    <mergeCell ref="HI2:HP2"/>
    <mergeCell ref="HQ2:HX2"/>
    <mergeCell ref="HY2:IF2"/>
    <mergeCell ref="FE2:FL2"/>
    <mergeCell ref="FM2:FT2"/>
    <mergeCell ref="FU2:GB2"/>
    <mergeCell ref="GC2:GJ2"/>
    <mergeCell ref="GK2:GR2"/>
    <mergeCell ref="GS2:GZ2"/>
    <mergeCell ref="DI2:DP2"/>
    <mergeCell ref="DQ2:DX2"/>
    <mergeCell ref="DY2:EF2"/>
    <mergeCell ref="EG2:EN2"/>
    <mergeCell ref="EO2:EV2"/>
    <mergeCell ref="HY3:IF3"/>
    <mergeCell ref="EO3:EV3"/>
    <mergeCell ref="EW3:FD3"/>
    <mergeCell ref="FE3:FL3"/>
    <mergeCell ref="FM3:FT3"/>
    <mergeCell ref="FU3:GB3"/>
    <mergeCell ref="GC3:GJ3"/>
    <mergeCell ref="GK3:GR3"/>
    <mergeCell ref="C2:H2"/>
    <mergeCell ref="I2:P2"/>
    <mergeCell ref="Q2:X2"/>
    <mergeCell ref="Y2:AF2"/>
    <mergeCell ref="AG2:AN2"/>
    <mergeCell ref="EW2:FD2"/>
    <mergeCell ref="BM2:BT2"/>
    <mergeCell ref="BU2:CB2"/>
    <mergeCell ref="CC2:CJ2"/>
    <mergeCell ref="CK2:CR2"/>
    <mergeCell ref="CS2:CZ2"/>
    <mergeCell ref="DA2:DH2"/>
    <mergeCell ref="GS1:GZ1"/>
    <mergeCell ref="CS1:CZ1"/>
    <mergeCell ref="DA1:DH1"/>
    <mergeCell ref="DI1:DP1"/>
    <mergeCell ref="DQ1:DX1"/>
    <mergeCell ref="DY1:EF1"/>
    <mergeCell ref="EG1:EN1"/>
    <mergeCell ref="AW1:BD1"/>
    <mergeCell ref="BE1:BL1"/>
    <mergeCell ref="BM1:BT1"/>
    <mergeCell ref="BU1:CB1"/>
    <mergeCell ref="CC1:CJ1"/>
    <mergeCell ref="JE1:JL1"/>
    <mergeCell ref="JE2:JL2"/>
    <mergeCell ref="JE3:JL3"/>
    <mergeCell ref="CK1:CR1"/>
    <mergeCell ref="C1:H1"/>
    <mergeCell ref="I1:P1"/>
    <mergeCell ref="Q1:X1"/>
    <mergeCell ref="Y1:AF1"/>
    <mergeCell ref="AG1:AN1"/>
    <mergeCell ref="AO1:AV1"/>
    <mergeCell ref="HA1:HH1"/>
    <mergeCell ref="HI1:HP1"/>
    <mergeCell ref="HQ1:HX1"/>
    <mergeCell ref="HY1:IF1"/>
    <mergeCell ref="EO1:EV1"/>
    <mergeCell ref="EW1:FD1"/>
    <mergeCell ref="FE1:FL1"/>
    <mergeCell ref="FM1:FT1"/>
    <mergeCell ref="FU1:GB1"/>
    <mergeCell ref="GC1:GJ1"/>
    <mergeCell ref="AO2:AV2"/>
    <mergeCell ref="AW2:BD2"/>
    <mergeCell ref="BE2:BL2"/>
    <mergeCell ref="GK1:GR1"/>
  </mergeCells>
  <conditionalFormatting sqref="CC11:CC114 DY11:DY114 DQ11:DQ114 DI11:DI114 DA11:DA114 CS11:CS114 CK11:CK114 BU11:BU114 BM11:BM114 BE11:BE114 AW11:AW114 AO11:AO114 AG11:AG114 GC11:GC114 Y11:Y114 EW11:EW114 FU11:FU114 GK11:GK114 GS11:GS114 FM11:FM114 FE11:FE114 Q11:Q114 I11:I114 EO11:EO114 EG11:EG114 HA11:HA114 HI11:HI114">
    <cfRule type="expression" dxfId="15" priority="15" stopIfTrue="1">
      <formula>AND(I11="+",J11&gt;0)</formula>
    </cfRule>
    <cfRule type="expression" dxfId="14" priority="16" stopIfTrue="1">
      <formula>(J11&gt;0)</formula>
    </cfRule>
  </conditionalFormatting>
  <conditionalFormatting sqref="HQ11:HQ114">
    <cfRule type="expression" dxfId="13" priority="13" stopIfTrue="1">
      <formula>AND(HQ11="+",HR11&gt;0)</formula>
    </cfRule>
    <cfRule type="expression" dxfId="12" priority="14" stopIfTrue="1">
      <formula>(HR11&gt;0)</formula>
    </cfRule>
  </conditionalFormatting>
  <conditionalFormatting sqref="HY11:HY114">
    <cfRule type="expression" dxfId="11" priority="11" stopIfTrue="1">
      <formula>AND(HY11="+",HZ11&gt;0)</formula>
    </cfRule>
    <cfRule type="expression" dxfId="10" priority="12" stopIfTrue="1">
      <formula>(HZ11&gt;0)</formula>
    </cfRule>
  </conditionalFormatting>
  <conditionalFormatting sqref="IG11:IG114">
    <cfRule type="expression" dxfId="9" priority="9" stopIfTrue="1">
      <formula>AND(IG11="+",IH11&gt;0)</formula>
    </cfRule>
    <cfRule type="expression" dxfId="8" priority="10" stopIfTrue="1">
      <formula>(IH11&gt;0)</formula>
    </cfRule>
  </conditionalFormatting>
  <conditionalFormatting sqref="IO11:IO114">
    <cfRule type="expression" dxfId="7" priority="7" stopIfTrue="1">
      <formula>AND(IO11="+",IP11&gt;0)</formula>
    </cfRule>
    <cfRule type="expression" dxfId="6" priority="8" stopIfTrue="1">
      <formula>(IP11&gt;0)</formula>
    </cfRule>
  </conditionalFormatting>
  <conditionalFormatting sqref="IO11:IO114">
    <cfRule type="expression" dxfId="5" priority="5" stopIfTrue="1">
      <formula>AND(IO11="+",IP11&gt;0)</formula>
    </cfRule>
    <cfRule type="expression" dxfId="4" priority="6" stopIfTrue="1">
      <formula>(IP11&gt;0)</formula>
    </cfRule>
  </conditionalFormatting>
  <conditionalFormatting sqref="IW11:IW114">
    <cfRule type="expression" dxfId="3" priority="3" stopIfTrue="1">
      <formula>AND(IW11="+",IX11&gt;0)</formula>
    </cfRule>
    <cfRule type="expression" dxfId="2" priority="4" stopIfTrue="1">
      <formula>(IX11&gt;0)</formula>
    </cfRule>
  </conditionalFormatting>
  <conditionalFormatting sqref="JE11:JE114">
    <cfRule type="expression" dxfId="1" priority="1" stopIfTrue="1">
      <formula>AND(JE11="+",JF11&gt;0)</formula>
    </cfRule>
    <cfRule type="expression" dxfId="0" priority="2" stopIfTrue="1">
      <formula>(JF11&gt;0)</formula>
    </cfRule>
  </conditionalFormatting>
  <dataValidations count="1">
    <dataValidation type="list" showInputMessage="1" showErrorMessage="1" sqref="CJ4:CL4 IV65542:IX65542 CJ65542:CL65542 CJ131078:CL131078 CJ196614:CL196614 CJ262150:CL262150 CJ327686:CL327686 CJ393222:CL393222 CJ458758:CL458758 CJ524294:CL524294 CJ589830:CL589830 CJ655366:CL655366 CJ720902:CL720902 CJ786438:CL786438 CJ851974:CL851974 CJ917510:CL917510 CJ983046:CL983046 HP4:HR4 HP65542:HR65542 HP131078:HR131078 HP196614:HR196614 HP262150:HR262150 HP327686:HR327686 HP393222:HR393222 HP458758:HR458758 HP524294:HR524294 HP589830:HR589830 HP655366:HR655366 HP720902:HR720902 HP786438:HR786438 HP851974:HR851974 HP917510:HR917510 HP983046:HR983046 IN327686:IP327686 EV4:EX4 IV131078:IX131078 EV65542:EX65542 EV131078:EX131078 EV196614:EX196614 EV262150:EX262150 EV327686:EX327686 EV393222:EX393222 EV458758:EX458758 EV524294:EX524294 EV589830:EX589830 EV655366:EX655366 EV720902:EX720902 EV786438:EX786438 EV851974:EX851974 EV917510:EX917510 EV983046:EX983046 EN4:EP4 EN65542:EP65542 EN131078:EP131078 EN196614:EP196614 EN262150:EP262150 EN327686:EP327686 EN393222:EP393222 EN458758:EP458758 EN524294:EP524294 EN589830:EP589830 EN655366:EP655366 EN720902:EP720902 EN786438:EP786438 EN851974:EP851974 EN917510:EP917510 EN983046:EP983046 EF4:EH4 IV196614:IX196614 EF65542:EH65542 EF131078:EH131078 EF196614:EH196614 EF262150:EH262150 EF327686:EH327686 EF393222:EH393222 EF458758:EH458758 EF524294:EH524294 EF589830:EH589830 EF655366:EH655366 EF720902:EH720902 EF786438:EH786438 EF851974:EH851974 IN393222:IP393222 EF917510:EH917510 EF983046:EH983046 DX4:DZ4 DX65542:DZ65542 DX131078:DZ131078 DX196614:DZ196614 DX262150:DZ262150 DX327686:DZ327686 DX393222:DZ393222 DX458758:DZ458758 DX524294:DZ524294 DX589830:DZ589830 DX655366:DZ655366 DX720902:DZ720902 DX786438:DZ786438 DX851974:DZ851974 DX917510:DZ917510 DX983046:DZ983046 DP4:DR4 IV262150:IX262150 DP65542:DR65542 DP131078:DR131078 DP196614:DR196614 DP262150:DR262150 DP327686:DR327686 DP393222:DR393222 DP458758:DR458758 DP524294:DR524294 DP589830:DR589830 DP655366:DR655366 DP720902:DR720902 DP786438:DR786438 IN458758:IP458758 DP851974:DR851974 DP917510:DR917510 DP983046:DR983046 DH4:DJ4 DH65542:DJ65542 DH131078:DJ131078 DH196614:DJ196614 DH262150:DJ262150 DH327686:DJ327686 DH393222:DJ393222 DH458758:DJ458758 DH524294:DJ524294 DH589830:DJ589830 DH655366:DJ655366 DH720902:DJ720902 DH786438:DJ786438 DH851974:DJ851974 DH917510:DJ917510 DH983046:DJ983046 CZ4:DB4 IV327686:IX327686 CZ65542:DB65542 CZ131078:DB131078 CZ196614:DB196614 CZ262150:DB262150 CZ327686:DB327686 CZ393222:DB393222 CZ458758:DB458758 CZ524294:DB524294 CZ589830:DB589830 CZ655366:DB655366 CZ720902:DB720902 IN524294:IP524294 CZ786438:DB786438 CZ851974:DB851974 CZ917510:DB917510 CZ983046:DB983046 CR4:CT4 CR65542:CT65542 CR131078:CT131078 CR196614:CT196614 CR262150:CT262150 CR327686:CT327686 CR393222:CT393222 CR458758:CT458758 CR524294:CT524294 CR589830:CT589830 CR655366:CT655366 CR720902:CT720902 CR786438:CT786438 CR851974:CT851974 CR917510:CT917510 CR983046:CT983046 H4:J4 JD131078:JF131078 H65542:J65542 JD196614:JF196614 IV393222:IX393222 H131078:J131078 JD262150:JF262150 H196614:J196614 JD327686:JF327686 H262150:J262150 JD393222:JF393222 H327686:J327686 JD458758:JF458758 H393222:J393222 JD524294:JF524294 H458758:J458758 JD589830:JF589830 H524294:J524294 JD655366:JF655366 H589830:J589830 JD720902:JF720902 H655366:J655366 JD786438:JF786438 IN589830:IP589830 H720902:J720902 JD851974:JF851974 H786438:J786438 JD917510:JF917510 H851974:J851974 JD983046:JF983046 H917510:J917510 JL4:JN4 H983046:J983046 CB4:CD4 CB65542:CD65542 CB131078:CD131078 CB196614:CD196614 CB262150:CD262150 CB327686:CD327686 CB393222:CD393222 CB458758:CD458758 CB524294:CD524294 CB589830:CD589830 CB655366:CD655366 CB720902:CD720902 CB786438:CD786438 CB851974:CD851974 CB917510:CD917510 CB983046:CD983046 BT4:BV4 BT65542:BV65542 BT131078:BV131078 BT196614:BV196614 BT262150:BV262150 BT327686:BV327686 BT393222:BV393222 BT458758:BV458758 BT524294:BV524294 IV458758:IX458758 BT589830:BV589830 BT655366:BV655366 IN655366:IP655366 BT720902:BV720902 BT786438:BV786438 BT851974:BV851974 BT917510:BV917510 BT983046:BV983046 BL4:BN4 BL65542:BN65542 BL131078:BN131078 BL196614:BN196614 BL262150:BN262150 BL327686:BN327686 BL393222:BN393222 BL458758:BN458758 BL524294:BN524294 BL589830:BN589830 BL655366:BN655366 BL720902:BN720902 BL786438:BN786438 BL851974:BN851974 BL917510:BN917510 BL983046:BN983046 BD4:BF4 BD65542:BF65542 BD131078:BF131078 BD196614:BF196614 BD262150:BF262150 BD327686:BF327686 BD393222:BF393222 BD458758:BF458758 BD524294:BF524294 IV524294:IX524294 BD589830:BF589830 IN720902:IP720902 BD655366:BF655366 BD720902:BF720902 BD786438:BF786438 BD851974:BF851974 BD917510:BF917510 BD983046:BF983046 AV4:AX4 AV65542:AX65542 AV131078:AX131078 AV196614:AX196614 AV262150:AX262150 AV327686:AX327686 AV393222:AX393222 AV458758:AX458758 AV524294:AX524294 AV589830:AX589830 AV655366:AX655366 AV720902:AX720902 AV786438:AX786438 AV851974:AX851974 AV917510:AX917510 AV983046:AX983046 AN4:AP4 AN65542:AP65542 AN131078:AP131078 AN196614:AP196614 AN262150:AP262150 AN327686:AP327686 AN393222:AP393222 AN458758:AP458758 AN524294:AP524294 IV589830:IX589830 IN786438:IP786438 AN589830:AP589830 AN655366:AP655366 AN720902:AP720902 AN786438:AP786438 AN851974:AP851974 AN917510:AP917510 AN983046:AP983046 AF4:AH4 AF65542:AH65542 AF131078:AH131078 AF196614:AH196614 AF262150:AH262150 AF327686:AH327686 AF393222:AH393222 AF458758:AH458758 AF524294:AH524294 AF589830:AH589830 AF655366:AH655366 AF720902:AH720902 AF786438:AH786438 AF851974:AH851974 AF917510:AH917510 AF983046:AH983046 X4:Z4 X65542:Z65542 X131078:Z131078 X196614:Z196614 X262150:Z262150 X327686:Z327686 X393222:Z393222 X458758:Z458758 IN851974:IP851974 X524294:Z524294 IV655366:IX655366 X589830:Z589830 X655366:Z655366 X720902:Z720902 X786438:Z786438 X851974:Z851974 X917510:Z917510 X983046:Z983046 P4:R4 JL65542:JN65542 P65542:R65542 JL131078:JN131078 P131078:R131078 JL196614:JN196614 P196614:R196614 JL262150:JN262150 P262150:R262150 JL327686:JN327686 P327686:R327686 JL393222:JN393222 P393222:R393222 JL458758:JN458758 P458758:R458758 JL524294:JN524294 P524294:R524294 JL589830:JN589830 P589830:R589830 JL655366:JN655366 P655366:R655366 JL720902:JN720902 P720902:R720902 JL786438:JN786438 P786438:R786438 JL851974:JN851974 P851974:R851974 JL917510:JN917510 P917510:R917510 JL983046:JN983046 P983046:R983046 JD4:JF4 FD4:FF4 FD65542:FF65542 FD131078:FF131078 FD196614:FF196614 FD262150:FF262150 FD327686:FF327686 FD393222:FF393222 FD458758:FF458758 FD524294:FF524294 FD589830:FF589830 FD655366:FF655366 FD720902:FF720902 FD786438:FF786438 FD851974:FF851974 IN917510:IP917510 FD917510:FF917510 FD983046:FF983046 FL4:FN4 IV720902:IX720902 FL65542:FN65542 FL131078:FN131078 FL196614:FN196614 FL262150:FN262150 FL327686:FN327686 FL393222:FN393222 FL458758:FN458758 FL524294:FN524294 FL589830:FN589830 FL655366:FN655366 FL720902:FN720902 FL786438:FN786438 FL851974:FN851974 FL917510:FN917510 FL983046:FN983046 FT4:FV4 FT65542:FV65542 FT131078:FV131078 FT196614:FV196614 FT262150:FV262150 FT327686:FV327686 FT393222:FV393222 FT458758:FV458758 FT524294:FV524294 FT589830:FV589830 FT655366:FV655366 FT720902:FV720902 FT786438:FV786438 FT851974:FV851974 FT917510:FV917510 FT983046:FV983046 GB4:GD4 IV786438:IX786438 GB65542:GD65542 GB131078:GD131078 GB196614:GD196614 GB262150:GD262150 GB327686:GD327686 GB393222:GD393222 GB458758:GD458758 GB524294:GD524294 GB589830:GD589830 GB655366:GD655366 GB720902:GD720902 GB786438:GD786438 GB851974:GD851974 GB917510:GD917510 GB983046:GD983046 GJ4:GL4 GJ65542:GL65542 GJ131078:GL131078 GJ196614:GL196614 GJ262150:GL262150 GJ327686:GL327686 GJ393222:GL393222 GJ458758:GL458758 GJ524294:GL524294 GJ589830:GL589830 IN983046:IP983046 GJ655366:GL655366 GJ720902:GL720902 GJ786438:GL786438 GJ851974:GL851974 GJ917510:GL917510 GJ983046:GL983046 GR4:GT4 IV851974:IX851974 GR65542:GT65542 GR131078:GT131078 GR196614:GT196614 GR262150:GT262150 GR327686:GT327686 GR393222:GT393222 GR458758:GT458758 GR524294:GT524294 GR589830:GT589830 GR655366:GT655366 GR720902:GT720902 GR786438:GT786438 GR851974:GT851974 GR917510:GT917510 GR983046:GT983046 GZ4:HB4 GZ65542:HB65542 GZ131078:HB131078 GZ196614:HB196614 GZ262150:HB262150 GZ327686:HB327686 GZ393222:HB393222 GZ458758:HB458758 GZ524294:HB524294 GZ589830:HB589830 GZ655366:HB655366 GZ720902:HB720902 GZ786438:HB786438 GZ851974:HB851974 GZ917510:HB917510 GZ983046:HB983046 HH4:HJ4 IV917510:IX917510 HH65542:HJ65542 HH131078:HJ131078 HH196614:HJ196614 HH262150:HJ262150 HH327686:HJ327686 HH393222:HJ393222 HH458758:HJ458758 HH524294:HJ524294 HH589830:HJ589830 HH655366:HJ655366 HH720902:HJ720902 HH786438:HJ786438 HH851974:HJ851974 HH917510:HJ917510 HH983046:HJ983046 HX4:HZ4 HX65542:HZ65542 HX131078:HZ131078 HX196614:HZ196614 HX262150:HZ262150 HX327686:HZ327686 IV4:IX4 HX393222:HZ393222 HX458758:HZ458758 HX524294:HZ524294 HX589830:HZ589830 HX655366:HZ655366 HX720902:HZ720902 HX786438:HZ786438 HX851974:HZ851974 HX917510:HZ917510 HX983046:HZ983046 IF4:IH4 IV983046:IX983046 IF65542:IH65542 JD65542:JF65542 IF131078:IH131078 IF196614:IH196614 IF262150:IH262150 IF327686:IH327686 IF393222:IH393222 IF458758:IH458758 IF524294:IH524294 IF589830:IH589830 IF655366:IH655366 IF720902:IH720902 IF786438:IH786438 IF851974:IH851974 IF917510:IH917510 IF983046:IH983046 IN4:IP4 IN65542:IP65542 IN131078:IP131078 IN196614:IP196614 IN262150:IP262150">
      <formula1>"Y,N"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5"/>
  <sheetViews>
    <sheetView workbookViewId="0">
      <selection activeCell="A26" sqref="A26"/>
    </sheetView>
  </sheetViews>
  <sheetFormatPr defaultRowHeight="11.25"/>
  <cols>
    <col min="1" max="1" width="34.85546875" style="27" customWidth="1"/>
    <col min="2" max="2" width="4.28515625" style="27" customWidth="1"/>
    <col min="3" max="4" width="6.5703125" style="27" customWidth="1"/>
    <col min="5" max="5" width="3.85546875" style="27" customWidth="1"/>
    <col min="6" max="6" width="4.5703125" style="27" customWidth="1"/>
    <col min="7" max="7" width="4.85546875" style="27" customWidth="1"/>
    <col min="8" max="8" width="30" style="27" customWidth="1"/>
    <col min="9" max="9" width="4.140625" style="27" customWidth="1"/>
    <col min="10" max="10" width="4" style="27" customWidth="1"/>
    <col min="11" max="11" width="6.42578125" style="27" customWidth="1"/>
    <col min="12" max="12" width="9.140625" style="27"/>
    <col min="13" max="13" width="20.28515625" style="27" customWidth="1"/>
    <col min="14" max="256" width="9.140625" style="27"/>
    <col min="257" max="257" width="34.85546875" style="27" customWidth="1"/>
    <col min="258" max="258" width="4.28515625" style="27" customWidth="1"/>
    <col min="259" max="260" width="6.5703125" style="27" customWidth="1"/>
    <col min="261" max="261" width="3.85546875" style="27" customWidth="1"/>
    <col min="262" max="262" width="4.5703125" style="27" customWidth="1"/>
    <col min="263" max="263" width="4.85546875" style="27" customWidth="1"/>
    <col min="264" max="264" width="30" style="27" customWidth="1"/>
    <col min="265" max="265" width="4.140625" style="27" customWidth="1"/>
    <col min="266" max="266" width="4" style="27" customWidth="1"/>
    <col min="267" max="267" width="6.42578125" style="27" customWidth="1"/>
    <col min="268" max="268" width="9.140625" style="27"/>
    <col min="269" max="269" width="20.28515625" style="27" customWidth="1"/>
    <col min="270" max="512" width="9.140625" style="27"/>
    <col min="513" max="513" width="34.85546875" style="27" customWidth="1"/>
    <col min="514" max="514" width="4.28515625" style="27" customWidth="1"/>
    <col min="515" max="516" width="6.5703125" style="27" customWidth="1"/>
    <col min="517" max="517" width="3.85546875" style="27" customWidth="1"/>
    <col min="518" max="518" width="4.5703125" style="27" customWidth="1"/>
    <col min="519" max="519" width="4.85546875" style="27" customWidth="1"/>
    <col min="520" max="520" width="30" style="27" customWidth="1"/>
    <col min="521" max="521" width="4.140625" style="27" customWidth="1"/>
    <col min="522" max="522" width="4" style="27" customWidth="1"/>
    <col min="523" max="523" width="6.42578125" style="27" customWidth="1"/>
    <col min="524" max="524" width="9.140625" style="27"/>
    <col min="525" max="525" width="20.28515625" style="27" customWidth="1"/>
    <col min="526" max="768" width="9.140625" style="27"/>
    <col min="769" max="769" width="34.85546875" style="27" customWidth="1"/>
    <col min="770" max="770" width="4.28515625" style="27" customWidth="1"/>
    <col min="771" max="772" width="6.5703125" style="27" customWidth="1"/>
    <col min="773" max="773" width="3.85546875" style="27" customWidth="1"/>
    <col min="774" max="774" width="4.5703125" style="27" customWidth="1"/>
    <col min="775" max="775" width="4.85546875" style="27" customWidth="1"/>
    <col min="776" max="776" width="30" style="27" customWidth="1"/>
    <col min="777" max="777" width="4.140625" style="27" customWidth="1"/>
    <col min="778" max="778" width="4" style="27" customWidth="1"/>
    <col min="779" max="779" width="6.42578125" style="27" customWidth="1"/>
    <col min="780" max="780" width="9.140625" style="27"/>
    <col min="781" max="781" width="20.28515625" style="27" customWidth="1"/>
    <col min="782" max="1024" width="9.140625" style="27"/>
    <col min="1025" max="1025" width="34.85546875" style="27" customWidth="1"/>
    <col min="1026" max="1026" width="4.28515625" style="27" customWidth="1"/>
    <col min="1027" max="1028" width="6.5703125" style="27" customWidth="1"/>
    <col min="1029" max="1029" width="3.85546875" style="27" customWidth="1"/>
    <col min="1030" max="1030" width="4.5703125" style="27" customWidth="1"/>
    <col min="1031" max="1031" width="4.85546875" style="27" customWidth="1"/>
    <col min="1032" max="1032" width="30" style="27" customWidth="1"/>
    <col min="1033" max="1033" width="4.140625" style="27" customWidth="1"/>
    <col min="1034" max="1034" width="4" style="27" customWidth="1"/>
    <col min="1035" max="1035" width="6.42578125" style="27" customWidth="1"/>
    <col min="1036" max="1036" width="9.140625" style="27"/>
    <col min="1037" max="1037" width="20.28515625" style="27" customWidth="1"/>
    <col min="1038" max="1280" width="9.140625" style="27"/>
    <col min="1281" max="1281" width="34.85546875" style="27" customWidth="1"/>
    <col min="1282" max="1282" width="4.28515625" style="27" customWidth="1"/>
    <col min="1283" max="1284" width="6.5703125" style="27" customWidth="1"/>
    <col min="1285" max="1285" width="3.85546875" style="27" customWidth="1"/>
    <col min="1286" max="1286" width="4.5703125" style="27" customWidth="1"/>
    <col min="1287" max="1287" width="4.85546875" style="27" customWidth="1"/>
    <col min="1288" max="1288" width="30" style="27" customWidth="1"/>
    <col min="1289" max="1289" width="4.140625" style="27" customWidth="1"/>
    <col min="1290" max="1290" width="4" style="27" customWidth="1"/>
    <col min="1291" max="1291" width="6.42578125" style="27" customWidth="1"/>
    <col min="1292" max="1292" width="9.140625" style="27"/>
    <col min="1293" max="1293" width="20.28515625" style="27" customWidth="1"/>
    <col min="1294" max="1536" width="9.140625" style="27"/>
    <col min="1537" max="1537" width="34.85546875" style="27" customWidth="1"/>
    <col min="1538" max="1538" width="4.28515625" style="27" customWidth="1"/>
    <col min="1539" max="1540" width="6.5703125" style="27" customWidth="1"/>
    <col min="1541" max="1541" width="3.85546875" style="27" customWidth="1"/>
    <col min="1542" max="1542" width="4.5703125" style="27" customWidth="1"/>
    <col min="1543" max="1543" width="4.85546875" style="27" customWidth="1"/>
    <col min="1544" max="1544" width="30" style="27" customWidth="1"/>
    <col min="1545" max="1545" width="4.140625" style="27" customWidth="1"/>
    <col min="1546" max="1546" width="4" style="27" customWidth="1"/>
    <col min="1547" max="1547" width="6.42578125" style="27" customWidth="1"/>
    <col min="1548" max="1548" width="9.140625" style="27"/>
    <col min="1549" max="1549" width="20.28515625" style="27" customWidth="1"/>
    <col min="1550" max="1792" width="9.140625" style="27"/>
    <col min="1793" max="1793" width="34.85546875" style="27" customWidth="1"/>
    <col min="1794" max="1794" width="4.28515625" style="27" customWidth="1"/>
    <col min="1795" max="1796" width="6.5703125" style="27" customWidth="1"/>
    <col min="1797" max="1797" width="3.85546875" style="27" customWidth="1"/>
    <col min="1798" max="1798" width="4.5703125" style="27" customWidth="1"/>
    <col min="1799" max="1799" width="4.85546875" style="27" customWidth="1"/>
    <col min="1800" max="1800" width="30" style="27" customWidth="1"/>
    <col min="1801" max="1801" width="4.140625" style="27" customWidth="1"/>
    <col min="1802" max="1802" width="4" style="27" customWidth="1"/>
    <col min="1803" max="1803" width="6.42578125" style="27" customWidth="1"/>
    <col min="1804" max="1804" width="9.140625" style="27"/>
    <col min="1805" max="1805" width="20.28515625" style="27" customWidth="1"/>
    <col min="1806" max="2048" width="9.140625" style="27"/>
    <col min="2049" max="2049" width="34.85546875" style="27" customWidth="1"/>
    <col min="2050" max="2050" width="4.28515625" style="27" customWidth="1"/>
    <col min="2051" max="2052" width="6.5703125" style="27" customWidth="1"/>
    <col min="2053" max="2053" width="3.85546875" style="27" customWidth="1"/>
    <col min="2054" max="2054" width="4.5703125" style="27" customWidth="1"/>
    <col min="2055" max="2055" width="4.85546875" style="27" customWidth="1"/>
    <col min="2056" max="2056" width="30" style="27" customWidth="1"/>
    <col min="2057" max="2057" width="4.140625" style="27" customWidth="1"/>
    <col min="2058" max="2058" width="4" style="27" customWidth="1"/>
    <col min="2059" max="2059" width="6.42578125" style="27" customWidth="1"/>
    <col min="2060" max="2060" width="9.140625" style="27"/>
    <col min="2061" max="2061" width="20.28515625" style="27" customWidth="1"/>
    <col min="2062" max="2304" width="9.140625" style="27"/>
    <col min="2305" max="2305" width="34.85546875" style="27" customWidth="1"/>
    <col min="2306" max="2306" width="4.28515625" style="27" customWidth="1"/>
    <col min="2307" max="2308" width="6.5703125" style="27" customWidth="1"/>
    <col min="2309" max="2309" width="3.85546875" style="27" customWidth="1"/>
    <col min="2310" max="2310" width="4.5703125" style="27" customWidth="1"/>
    <col min="2311" max="2311" width="4.85546875" style="27" customWidth="1"/>
    <col min="2312" max="2312" width="30" style="27" customWidth="1"/>
    <col min="2313" max="2313" width="4.140625" style="27" customWidth="1"/>
    <col min="2314" max="2314" width="4" style="27" customWidth="1"/>
    <col min="2315" max="2315" width="6.42578125" style="27" customWidth="1"/>
    <col min="2316" max="2316" width="9.140625" style="27"/>
    <col min="2317" max="2317" width="20.28515625" style="27" customWidth="1"/>
    <col min="2318" max="2560" width="9.140625" style="27"/>
    <col min="2561" max="2561" width="34.85546875" style="27" customWidth="1"/>
    <col min="2562" max="2562" width="4.28515625" style="27" customWidth="1"/>
    <col min="2563" max="2564" width="6.5703125" style="27" customWidth="1"/>
    <col min="2565" max="2565" width="3.85546875" style="27" customWidth="1"/>
    <col min="2566" max="2566" width="4.5703125" style="27" customWidth="1"/>
    <col min="2567" max="2567" width="4.85546875" style="27" customWidth="1"/>
    <col min="2568" max="2568" width="30" style="27" customWidth="1"/>
    <col min="2569" max="2569" width="4.140625" style="27" customWidth="1"/>
    <col min="2570" max="2570" width="4" style="27" customWidth="1"/>
    <col min="2571" max="2571" width="6.42578125" style="27" customWidth="1"/>
    <col min="2572" max="2572" width="9.140625" style="27"/>
    <col min="2573" max="2573" width="20.28515625" style="27" customWidth="1"/>
    <col min="2574" max="2816" width="9.140625" style="27"/>
    <col min="2817" max="2817" width="34.85546875" style="27" customWidth="1"/>
    <col min="2818" max="2818" width="4.28515625" style="27" customWidth="1"/>
    <col min="2819" max="2820" width="6.5703125" style="27" customWidth="1"/>
    <col min="2821" max="2821" width="3.85546875" style="27" customWidth="1"/>
    <col min="2822" max="2822" width="4.5703125" style="27" customWidth="1"/>
    <col min="2823" max="2823" width="4.85546875" style="27" customWidth="1"/>
    <col min="2824" max="2824" width="30" style="27" customWidth="1"/>
    <col min="2825" max="2825" width="4.140625" style="27" customWidth="1"/>
    <col min="2826" max="2826" width="4" style="27" customWidth="1"/>
    <col min="2827" max="2827" width="6.42578125" style="27" customWidth="1"/>
    <col min="2828" max="2828" width="9.140625" style="27"/>
    <col min="2829" max="2829" width="20.28515625" style="27" customWidth="1"/>
    <col min="2830" max="3072" width="9.140625" style="27"/>
    <col min="3073" max="3073" width="34.85546875" style="27" customWidth="1"/>
    <col min="3074" max="3074" width="4.28515625" style="27" customWidth="1"/>
    <col min="3075" max="3076" width="6.5703125" style="27" customWidth="1"/>
    <col min="3077" max="3077" width="3.85546875" style="27" customWidth="1"/>
    <col min="3078" max="3078" width="4.5703125" style="27" customWidth="1"/>
    <col min="3079" max="3079" width="4.85546875" style="27" customWidth="1"/>
    <col min="3080" max="3080" width="30" style="27" customWidth="1"/>
    <col min="3081" max="3081" width="4.140625" style="27" customWidth="1"/>
    <col min="3082" max="3082" width="4" style="27" customWidth="1"/>
    <col min="3083" max="3083" width="6.42578125" style="27" customWidth="1"/>
    <col min="3084" max="3084" width="9.140625" style="27"/>
    <col min="3085" max="3085" width="20.28515625" style="27" customWidth="1"/>
    <col min="3086" max="3328" width="9.140625" style="27"/>
    <col min="3329" max="3329" width="34.85546875" style="27" customWidth="1"/>
    <col min="3330" max="3330" width="4.28515625" style="27" customWidth="1"/>
    <col min="3331" max="3332" width="6.5703125" style="27" customWidth="1"/>
    <col min="3333" max="3333" width="3.85546875" style="27" customWidth="1"/>
    <col min="3334" max="3334" width="4.5703125" style="27" customWidth="1"/>
    <col min="3335" max="3335" width="4.85546875" style="27" customWidth="1"/>
    <col min="3336" max="3336" width="30" style="27" customWidth="1"/>
    <col min="3337" max="3337" width="4.140625" style="27" customWidth="1"/>
    <col min="3338" max="3338" width="4" style="27" customWidth="1"/>
    <col min="3339" max="3339" width="6.42578125" style="27" customWidth="1"/>
    <col min="3340" max="3340" width="9.140625" style="27"/>
    <col min="3341" max="3341" width="20.28515625" style="27" customWidth="1"/>
    <col min="3342" max="3584" width="9.140625" style="27"/>
    <col min="3585" max="3585" width="34.85546875" style="27" customWidth="1"/>
    <col min="3586" max="3586" width="4.28515625" style="27" customWidth="1"/>
    <col min="3587" max="3588" width="6.5703125" style="27" customWidth="1"/>
    <col min="3589" max="3589" width="3.85546875" style="27" customWidth="1"/>
    <col min="3590" max="3590" width="4.5703125" style="27" customWidth="1"/>
    <col min="3591" max="3591" width="4.85546875" style="27" customWidth="1"/>
    <col min="3592" max="3592" width="30" style="27" customWidth="1"/>
    <col min="3593" max="3593" width="4.140625" style="27" customWidth="1"/>
    <col min="3594" max="3594" width="4" style="27" customWidth="1"/>
    <col min="3595" max="3595" width="6.42578125" style="27" customWidth="1"/>
    <col min="3596" max="3596" width="9.140625" style="27"/>
    <col min="3597" max="3597" width="20.28515625" style="27" customWidth="1"/>
    <col min="3598" max="3840" width="9.140625" style="27"/>
    <col min="3841" max="3841" width="34.85546875" style="27" customWidth="1"/>
    <col min="3842" max="3842" width="4.28515625" style="27" customWidth="1"/>
    <col min="3843" max="3844" width="6.5703125" style="27" customWidth="1"/>
    <col min="3845" max="3845" width="3.85546875" style="27" customWidth="1"/>
    <col min="3846" max="3846" width="4.5703125" style="27" customWidth="1"/>
    <col min="3847" max="3847" width="4.85546875" style="27" customWidth="1"/>
    <col min="3848" max="3848" width="30" style="27" customWidth="1"/>
    <col min="3849" max="3849" width="4.140625" style="27" customWidth="1"/>
    <col min="3850" max="3850" width="4" style="27" customWidth="1"/>
    <col min="3851" max="3851" width="6.42578125" style="27" customWidth="1"/>
    <col min="3852" max="3852" width="9.140625" style="27"/>
    <col min="3853" max="3853" width="20.28515625" style="27" customWidth="1"/>
    <col min="3854" max="4096" width="9.140625" style="27"/>
    <col min="4097" max="4097" width="34.85546875" style="27" customWidth="1"/>
    <col min="4098" max="4098" width="4.28515625" style="27" customWidth="1"/>
    <col min="4099" max="4100" width="6.5703125" style="27" customWidth="1"/>
    <col min="4101" max="4101" width="3.85546875" style="27" customWidth="1"/>
    <col min="4102" max="4102" width="4.5703125" style="27" customWidth="1"/>
    <col min="4103" max="4103" width="4.85546875" style="27" customWidth="1"/>
    <col min="4104" max="4104" width="30" style="27" customWidth="1"/>
    <col min="4105" max="4105" width="4.140625" style="27" customWidth="1"/>
    <col min="4106" max="4106" width="4" style="27" customWidth="1"/>
    <col min="4107" max="4107" width="6.42578125" style="27" customWidth="1"/>
    <col min="4108" max="4108" width="9.140625" style="27"/>
    <col min="4109" max="4109" width="20.28515625" style="27" customWidth="1"/>
    <col min="4110" max="4352" width="9.140625" style="27"/>
    <col min="4353" max="4353" width="34.85546875" style="27" customWidth="1"/>
    <col min="4354" max="4354" width="4.28515625" style="27" customWidth="1"/>
    <col min="4355" max="4356" width="6.5703125" style="27" customWidth="1"/>
    <col min="4357" max="4357" width="3.85546875" style="27" customWidth="1"/>
    <col min="4358" max="4358" width="4.5703125" style="27" customWidth="1"/>
    <col min="4359" max="4359" width="4.85546875" style="27" customWidth="1"/>
    <col min="4360" max="4360" width="30" style="27" customWidth="1"/>
    <col min="4361" max="4361" width="4.140625" style="27" customWidth="1"/>
    <col min="4362" max="4362" width="4" style="27" customWidth="1"/>
    <col min="4363" max="4363" width="6.42578125" style="27" customWidth="1"/>
    <col min="4364" max="4364" width="9.140625" style="27"/>
    <col min="4365" max="4365" width="20.28515625" style="27" customWidth="1"/>
    <col min="4366" max="4608" width="9.140625" style="27"/>
    <col min="4609" max="4609" width="34.85546875" style="27" customWidth="1"/>
    <col min="4610" max="4610" width="4.28515625" style="27" customWidth="1"/>
    <col min="4611" max="4612" width="6.5703125" style="27" customWidth="1"/>
    <col min="4613" max="4613" width="3.85546875" style="27" customWidth="1"/>
    <col min="4614" max="4614" width="4.5703125" style="27" customWidth="1"/>
    <col min="4615" max="4615" width="4.85546875" style="27" customWidth="1"/>
    <col min="4616" max="4616" width="30" style="27" customWidth="1"/>
    <col min="4617" max="4617" width="4.140625" style="27" customWidth="1"/>
    <col min="4618" max="4618" width="4" style="27" customWidth="1"/>
    <col min="4619" max="4619" width="6.42578125" style="27" customWidth="1"/>
    <col min="4620" max="4620" width="9.140625" style="27"/>
    <col min="4621" max="4621" width="20.28515625" style="27" customWidth="1"/>
    <col min="4622" max="4864" width="9.140625" style="27"/>
    <col min="4865" max="4865" width="34.85546875" style="27" customWidth="1"/>
    <col min="4866" max="4866" width="4.28515625" style="27" customWidth="1"/>
    <col min="4867" max="4868" width="6.5703125" style="27" customWidth="1"/>
    <col min="4869" max="4869" width="3.85546875" style="27" customWidth="1"/>
    <col min="4870" max="4870" width="4.5703125" style="27" customWidth="1"/>
    <col min="4871" max="4871" width="4.85546875" style="27" customWidth="1"/>
    <col min="4872" max="4872" width="30" style="27" customWidth="1"/>
    <col min="4873" max="4873" width="4.140625" style="27" customWidth="1"/>
    <col min="4874" max="4874" width="4" style="27" customWidth="1"/>
    <col min="4875" max="4875" width="6.42578125" style="27" customWidth="1"/>
    <col min="4876" max="4876" width="9.140625" style="27"/>
    <col min="4877" max="4877" width="20.28515625" style="27" customWidth="1"/>
    <col min="4878" max="5120" width="9.140625" style="27"/>
    <col min="5121" max="5121" width="34.85546875" style="27" customWidth="1"/>
    <col min="5122" max="5122" width="4.28515625" style="27" customWidth="1"/>
    <col min="5123" max="5124" width="6.5703125" style="27" customWidth="1"/>
    <col min="5125" max="5125" width="3.85546875" style="27" customWidth="1"/>
    <col min="5126" max="5126" width="4.5703125" style="27" customWidth="1"/>
    <col min="5127" max="5127" width="4.85546875" style="27" customWidth="1"/>
    <col min="5128" max="5128" width="30" style="27" customWidth="1"/>
    <col min="5129" max="5129" width="4.140625" style="27" customWidth="1"/>
    <col min="5130" max="5130" width="4" style="27" customWidth="1"/>
    <col min="5131" max="5131" width="6.42578125" style="27" customWidth="1"/>
    <col min="5132" max="5132" width="9.140625" style="27"/>
    <col min="5133" max="5133" width="20.28515625" style="27" customWidth="1"/>
    <col min="5134" max="5376" width="9.140625" style="27"/>
    <col min="5377" max="5377" width="34.85546875" style="27" customWidth="1"/>
    <col min="5378" max="5378" width="4.28515625" style="27" customWidth="1"/>
    <col min="5379" max="5380" width="6.5703125" style="27" customWidth="1"/>
    <col min="5381" max="5381" width="3.85546875" style="27" customWidth="1"/>
    <col min="5382" max="5382" width="4.5703125" style="27" customWidth="1"/>
    <col min="5383" max="5383" width="4.85546875" style="27" customWidth="1"/>
    <col min="5384" max="5384" width="30" style="27" customWidth="1"/>
    <col min="5385" max="5385" width="4.140625" style="27" customWidth="1"/>
    <col min="5386" max="5386" width="4" style="27" customWidth="1"/>
    <col min="5387" max="5387" width="6.42578125" style="27" customWidth="1"/>
    <col min="5388" max="5388" width="9.140625" style="27"/>
    <col min="5389" max="5389" width="20.28515625" style="27" customWidth="1"/>
    <col min="5390" max="5632" width="9.140625" style="27"/>
    <col min="5633" max="5633" width="34.85546875" style="27" customWidth="1"/>
    <col min="5634" max="5634" width="4.28515625" style="27" customWidth="1"/>
    <col min="5635" max="5636" width="6.5703125" style="27" customWidth="1"/>
    <col min="5637" max="5637" width="3.85546875" style="27" customWidth="1"/>
    <col min="5638" max="5638" width="4.5703125" style="27" customWidth="1"/>
    <col min="5639" max="5639" width="4.85546875" style="27" customWidth="1"/>
    <col min="5640" max="5640" width="30" style="27" customWidth="1"/>
    <col min="5641" max="5641" width="4.140625" style="27" customWidth="1"/>
    <col min="5642" max="5642" width="4" style="27" customWidth="1"/>
    <col min="5643" max="5643" width="6.42578125" style="27" customWidth="1"/>
    <col min="5644" max="5644" width="9.140625" style="27"/>
    <col min="5645" max="5645" width="20.28515625" style="27" customWidth="1"/>
    <col min="5646" max="5888" width="9.140625" style="27"/>
    <col min="5889" max="5889" width="34.85546875" style="27" customWidth="1"/>
    <col min="5890" max="5890" width="4.28515625" style="27" customWidth="1"/>
    <col min="5891" max="5892" width="6.5703125" style="27" customWidth="1"/>
    <col min="5893" max="5893" width="3.85546875" style="27" customWidth="1"/>
    <col min="5894" max="5894" width="4.5703125" style="27" customWidth="1"/>
    <col min="5895" max="5895" width="4.85546875" style="27" customWidth="1"/>
    <col min="5896" max="5896" width="30" style="27" customWidth="1"/>
    <col min="5897" max="5897" width="4.140625" style="27" customWidth="1"/>
    <col min="5898" max="5898" width="4" style="27" customWidth="1"/>
    <col min="5899" max="5899" width="6.42578125" style="27" customWidth="1"/>
    <col min="5900" max="5900" width="9.140625" style="27"/>
    <col min="5901" max="5901" width="20.28515625" style="27" customWidth="1"/>
    <col min="5902" max="6144" width="9.140625" style="27"/>
    <col min="6145" max="6145" width="34.85546875" style="27" customWidth="1"/>
    <col min="6146" max="6146" width="4.28515625" style="27" customWidth="1"/>
    <col min="6147" max="6148" width="6.5703125" style="27" customWidth="1"/>
    <col min="6149" max="6149" width="3.85546875" style="27" customWidth="1"/>
    <col min="6150" max="6150" width="4.5703125" style="27" customWidth="1"/>
    <col min="6151" max="6151" width="4.85546875" style="27" customWidth="1"/>
    <col min="6152" max="6152" width="30" style="27" customWidth="1"/>
    <col min="6153" max="6153" width="4.140625" style="27" customWidth="1"/>
    <col min="6154" max="6154" width="4" style="27" customWidth="1"/>
    <col min="6155" max="6155" width="6.42578125" style="27" customWidth="1"/>
    <col min="6156" max="6156" width="9.140625" style="27"/>
    <col min="6157" max="6157" width="20.28515625" style="27" customWidth="1"/>
    <col min="6158" max="6400" width="9.140625" style="27"/>
    <col min="6401" max="6401" width="34.85546875" style="27" customWidth="1"/>
    <col min="6402" max="6402" width="4.28515625" style="27" customWidth="1"/>
    <col min="6403" max="6404" width="6.5703125" style="27" customWidth="1"/>
    <col min="6405" max="6405" width="3.85546875" style="27" customWidth="1"/>
    <col min="6406" max="6406" width="4.5703125" style="27" customWidth="1"/>
    <col min="6407" max="6407" width="4.85546875" style="27" customWidth="1"/>
    <col min="6408" max="6408" width="30" style="27" customWidth="1"/>
    <col min="6409" max="6409" width="4.140625" style="27" customWidth="1"/>
    <col min="6410" max="6410" width="4" style="27" customWidth="1"/>
    <col min="6411" max="6411" width="6.42578125" style="27" customWidth="1"/>
    <col min="6412" max="6412" width="9.140625" style="27"/>
    <col min="6413" max="6413" width="20.28515625" style="27" customWidth="1"/>
    <col min="6414" max="6656" width="9.140625" style="27"/>
    <col min="6657" max="6657" width="34.85546875" style="27" customWidth="1"/>
    <col min="6658" max="6658" width="4.28515625" style="27" customWidth="1"/>
    <col min="6659" max="6660" width="6.5703125" style="27" customWidth="1"/>
    <col min="6661" max="6661" width="3.85546875" style="27" customWidth="1"/>
    <col min="6662" max="6662" width="4.5703125" style="27" customWidth="1"/>
    <col min="6663" max="6663" width="4.85546875" style="27" customWidth="1"/>
    <col min="6664" max="6664" width="30" style="27" customWidth="1"/>
    <col min="6665" max="6665" width="4.140625" style="27" customWidth="1"/>
    <col min="6666" max="6666" width="4" style="27" customWidth="1"/>
    <col min="6667" max="6667" width="6.42578125" style="27" customWidth="1"/>
    <col min="6668" max="6668" width="9.140625" style="27"/>
    <col min="6669" max="6669" width="20.28515625" style="27" customWidth="1"/>
    <col min="6670" max="6912" width="9.140625" style="27"/>
    <col min="6913" max="6913" width="34.85546875" style="27" customWidth="1"/>
    <col min="6914" max="6914" width="4.28515625" style="27" customWidth="1"/>
    <col min="6915" max="6916" width="6.5703125" style="27" customWidth="1"/>
    <col min="6917" max="6917" width="3.85546875" style="27" customWidth="1"/>
    <col min="6918" max="6918" width="4.5703125" style="27" customWidth="1"/>
    <col min="6919" max="6919" width="4.85546875" style="27" customWidth="1"/>
    <col min="6920" max="6920" width="30" style="27" customWidth="1"/>
    <col min="6921" max="6921" width="4.140625" style="27" customWidth="1"/>
    <col min="6922" max="6922" width="4" style="27" customWidth="1"/>
    <col min="6923" max="6923" width="6.42578125" style="27" customWidth="1"/>
    <col min="6924" max="6924" width="9.140625" style="27"/>
    <col min="6925" max="6925" width="20.28515625" style="27" customWidth="1"/>
    <col min="6926" max="7168" width="9.140625" style="27"/>
    <col min="7169" max="7169" width="34.85546875" style="27" customWidth="1"/>
    <col min="7170" max="7170" width="4.28515625" style="27" customWidth="1"/>
    <col min="7171" max="7172" width="6.5703125" style="27" customWidth="1"/>
    <col min="7173" max="7173" width="3.85546875" style="27" customWidth="1"/>
    <col min="7174" max="7174" width="4.5703125" style="27" customWidth="1"/>
    <col min="7175" max="7175" width="4.85546875" style="27" customWidth="1"/>
    <col min="7176" max="7176" width="30" style="27" customWidth="1"/>
    <col min="7177" max="7177" width="4.140625" style="27" customWidth="1"/>
    <col min="7178" max="7178" width="4" style="27" customWidth="1"/>
    <col min="7179" max="7179" width="6.42578125" style="27" customWidth="1"/>
    <col min="7180" max="7180" width="9.140625" style="27"/>
    <col min="7181" max="7181" width="20.28515625" style="27" customWidth="1"/>
    <col min="7182" max="7424" width="9.140625" style="27"/>
    <col min="7425" max="7425" width="34.85546875" style="27" customWidth="1"/>
    <col min="7426" max="7426" width="4.28515625" style="27" customWidth="1"/>
    <col min="7427" max="7428" width="6.5703125" style="27" customWidth="1"/>
    <col min="7429" max="7429" width="3.85546875" style="27" customWidth="1"/>
    <col min="7430" max="7430" width="4.5703125" style="27" customWidth="1"/>
    <col min="7431" max="7431" width="4.85546875" style="27" customWidth="1"/>
    <col min="7432" max="7432" width="30" style="27" customWidth="1"/>
    <col min="7433" max="7433" width="4.140625" style="27" customWidth="1"/>
    <col min="7434" max="7434" width="4" style="27" customWidth="1"/>
    <col min="7435" max="7435" width="6.42578125" style="27" customWidth="1"/>
    <col min="7436" max="7436" width="9.140625" style="27"/>
    <col min="7437" max="7437" width="20.28515625" style="27" customWidth="1"/>
    <col min="7438" max="7680" width="9.140625" style="27"/>
    <col min="7681" max="7681" width="34.85546875" style="27" customWidth="1"/>
    <col min="7682" max="7682" width="4.28515625" style="27" customWidth="1"/>
    <col min="7683" max="7684" width="6.5703125" style="27" customWidth="1"/>
    <col min="7685" max="7685" width="3.85546875" style="27" customWidth="1"/>
    <col min="7686" max="7686" width="4.5703125" style="27" customWidth="1"/>
    <col min="7687" max="7687" width="4.85546875" style="27" customWidth="1"/>
    <col min="7688" max="7688" width="30" style="27" customWidth="1"/>
    <col min="7689" max="7689" width="4.140625" style="27" customWidth="1"/>
    <col min="7690" max="7690" width="4" style="27" customWidth="1"/>
    <col min="7691" max="7691" width="6.42578125" style="27" customWidth="1"/>
    <col min="7692" max="7692" width="9.140625" style="27"/>
    <col min="7693" max="7693" width="20.28515625" style="27" customWidth="1"/>
    <col min="7694" max="7936" width="9.140625" style="27"/>
    <col min="7937" max="7937" width="34.85546875" style="27" customWidth="1"/>
    <col min="7938" max="7938" width="4.28515625" style="27" customWidth="1"/>
    <col min="7939" max="7940" width="6.5703125" style="27" customWidth="1"/>
    <col min="7941" max="7941" width="3.85546875" style="27" customWidth="1"/>
    <col min="7942" max="7942" width="4.5703125" style="27" customWidth="1"/>
    <col min="7943" max="7943" width="4.85546875" style="27" customWidth="1"/>
    <col min="7944" max="7944" width="30" style="27" customWidth="1"/>
    <col min="7945" max="7945" width="4.140625" style="27" customWidth="1"/>
    <col min="7946" max="7946" width="4" style="27" customWidth="1"/>
    <col min="7947" max="7947" width="6.42578125" style="27" customWidth="1"/>
    <col min="7948" max="7948" width="9.140625" style="27"/>
    <col min="7949" max="7949" width="20.28515625" style="27" customWidth="1"/>
    <col min="7950" max="8192" width="9.140625" style="27"/>
    <col min="8193" max="8193" width="34.85546875" style="27" customWidth="1"/>
    <col min="8194" max="8194" width="4.28515625" style="27" customWidth="1"/>
    <col min="8195" max="8196" width="6.5703125" style="27" customWidth="1"/>
    <col min="8197" max="8197" width="3.85546875" style="27" customWidth="1"/>
    <col min="8198" max="8198" width="4.5703125" style="27" customWidth="1"/>
    <col min="8199" max="8199" width="4.85546875" style="27" customWidth="1"/>
    <col min="8200" max="8200" width="30" style="27" customWidth="1"/>
    <col min="8201" max="8201" width="4.140625" style="27" customWidth="1"/>
    <col min="8202" max="8202" width="4" style="27" customWidth="1"/>
    <col min="8203" max="8203" width="6.42578125" style="27" customWidth="1"/>
    <col min="8204" max="8204" width="9.140625" style="27"/>
    <col min="8205" max="8205" width="20.28515625" style="27" customWidth="1"/>
    <col min="8206" max="8448" width="9.140625" style="27"/>
    <col min="8449" max="8449" width="34.85546875" style="27" customWidth="1"/>
    <col min="8450" max="8450" width="4.28515625" style="27" customWidth="1"/>
    <col min="8451" max="8452" width="6.5703125" style="27" customWidth="1"/>
    <col min="8453" max="8453" width="3.85546875" style="27" customWidth="1"/>
    <col min="8454" max="8454" width="4.5703125" style="27" customWidth="1"/>
    <col min="8455" max="8455" width="4.85546875" style="27" customWidth="1"/>
    <col min="8456" max="8456" width="30" style="27" customWidth="1"/>
    <col min="8457" max="8457" width="4.140625" style="27" customWidth="1"/>
    <col min="8458" max="8458" width="4" style="27" customWidth="1"/>
    <col min="8459" max="8459" width="6.42578125" style="27" customWidth="1"/>
    <col min="8460" max="8460" width="9.140625" style="27"/>
    <col min="8461" max="8461" width="20.28515625" style="27" customWidth="1"/>
    <col min="8462" max="8704" width="9.140625" style="27"/>
    <col min="8705" max="8705" width="34.85546875" style="27" customWidth="1"/>
    <col min="8706" max="8706" width="4.28515625" style="27" customWidth="1"/>
    <col min="8707" max="8708" width="6.5703125" style="27" customWidth="1"/>
    <col min="8709" max="8709" width="3.85546875" style="27" customWidth="1"/>
    <col min="8710" max="8710" width="4.5703125" style="27" customWidth="1"/>
    <col min="8711" max="8711" width="4.85546875" style="27" customWidth="1"/>
    <col min="8712" max="8712" width="30" style="27" customWidth="1"/>
    <col min="8713" max="8713" width="4.140625" style="27" customWidth="1"/>
    <col min="8714" max="8714" width="4" style="27" customWidth="1"/>
    <col min="8715" max="8715" width="6.42578125" style="27" customWidth="1"/>
    <col min="8716" max="8716" width="9.140625" style="27"/>
    <col min="8717" max="8717" width="20.28515625" style="27" customWidth="1"/>
    <col min="8718" max="8960" width="9.140625" style="27"/>
    <col min="8961" max="8961" width="34.85546875" style="27" customWidth="1"/>
    <col min="8962" max="8962" width="4.28515625" style="27" customWidth="1"/>
    <col min="8963" max="8964" width="6.5703125" style="27" customWidth="1"/>
    <col min="8965" max="8965" width="3.85546875" style="27" customWidth="1"/>
    <col min="8966" max="8966" width="4.5703125" style="27" customWidth="1"/>
    <col min="8967" max="8967" width="4.85546875" style="27" customWidth="1"/>
    <col min="8968" max="8968" width="30" style="27" customWidth="1"/>
    <col min="8969" max="8969" width="4.140625" style="27" customWidth="1"/>
    <col min="8970" max="8970" width="4" style="27" customWidth="1"/>
    <col min="8971" max="8971" width="6.42578125" style="27" customWidth="1"/>
    <col min="8972" max="8972" width="9.140625" style="27"/>
    <col min="8973" max="8973" width="20.28515625" style="27" customWidth="1"/>
    <col min="8974" max="9216" width="9.140625" style="27"/>
    <col min="9217" max="9217" width="34.85546875" style="27" customWidth="1"/>
    <col min="9218" max="9218" width="4.28515625" style="27" customWidth="1"/>
    <col min="9219" max="9220" width="6.5703125" style="27" customWidth="1"/>
    <col min="9221" max="9221" width="3.85546875" style="27" customWidth="1"/>
    <col min="9222" max="9222" width="4.5703125" style="27" customWidth="1"/>
    <col min="9223" max="9223" width="4.85546875" style="27" customWidth="1"/>
    <col min="9224" max="9224" width="30" style="27" customWidth="1"/>
    <col min="9225" max="9225" width="4.140625" style="27" customWidth="1"/>
    <col min="9226" max="9226" width="4" style="27" customWidth="1"/>
    <col min="9227" max="9227" width="6.42578125" style="27" customWidth="1"/>
    <col min="9228" max="9228" width="9.140625" style="27"/>
    <col min="9229" max="9229" width="20.28515625" style="27" customWidth="1"/>
    <col min="9230" max="9472" width="9.140625" style="27"/>
    <col min="9473" max="9473" width="34.85546875" style="27" customWidth="1"/>
    <col min="9474" max="9474" width="4.28515625" style="27" customWidth="1"/>
    <col min="9475" max="9476" width="6.5703125" style="27" customWidth="1"/>
    <col min="9477" max="9477" width="3.85546875" style="27" customWidth="1"/>
    <col min="9478" max="9478" width="4.5703125" style="27" customWidth="1"/>
    <col min="9479" max="9479" width="4.85546875" style="27" customWidth="1"/>
    <col min="9480" max="9480" width="30" style="27" customWidth="1"/>
    <col min="9481" max="9481" width="4.140625" style="27" customWidth="1"/>
    <col min="9482" max="9482" width="4" style="27" customWidth="1"/>
    <col min="9483" max="9483" width="6.42578125" style="27" customWidth="1"/>
    <col min="9484" max="9484" width="9.140625" style="27"/>
    <col min="9485" max="9485" width="20.28515625" style="27" customWidth="1"/>
    <col min="9486" max="9728" width="9.140625" style="27"/>
    <col min="9729" max="9729" width="34.85546875" style="27" customWidth="1"/>
    <col min="9730" max="9730" width="4.28515625" style="27" customWidth="1"/>
    <col min="9731" max="9732" width="6.5703125" style="27" customWidth="1"/>
    <col min="9733" max="9733" width="3.85546875" style="27" customWidth="1"/>
    <col min="9734" max="9734" width="4.5703125" style="27" customWidth="1"/>
    <col min="9735" max="9735" width="4.85546875" style="27" customWidth="1"/>
    <col min="9736" max="9736" width="30" style="27" customWidth="1"/>
    <col min="9737" max="9737" width="4.140625" style="27" customWidth="1"/>
    <col min="9738" max="9738" width="4" style="27" customWidth="1"/>
    <col min="9739" max="9739" width="6.42578125" style="27" customWidth="1"/>
    <col min="9740" max="9740" width="9.140625" style="27"/>
    <col min="9741" max="9741" width="20.28515625" style="27" customWidth="1"/>
    <col min="9742" max="9984" width="9.140625" style="27"/>
    <col min="9985" max="9985" width="34.85546875" style="27" customWidth="1"/>
    <col min="9986" max="9986" width="4.28515625" style="27" customWidth="1"/>
    <col min="9987" max="9988" width="6.5703125" style="27" customWidth="1"/>
    <col min="9989" max="9989" width="3.85546875" style="27" customWidth="1"/>
    <col min="9990" max="9990" width="4.5703125" style="27" customWidth="1"/>
    <col min="9991" max="9991" width="4.85546875" style="27" customWidth="1"/>
    <col min="9992" max="9992" width="30" style="27" customWidth="1"/>
    <col min="9993" max="9993" width="4.140625" style="27" customWidth="1"/>
    <col min="9994" max="9994" width="4" style="27" customWidth="1"/>
    <col min="9995" max="9995" width="6.42578125" style="27" customWidth="1"/>
    <col min="9996" max="9996" width="9.140625" style="27"/>
    <col min="9997" max="9997" width="20.28515625" style="27" customWidth="1"/>
    <col min="9998" max="10240" width="9.140625" style="27"/>
    <col min="10241" max="10241" width="34.85546875" style="27" customWidth="1"/>
    <col min="10242" max="10242" width="4.28515625" style="27" customWidth="1"/>
    <col min="10243" max="10244" width="6.5703125" style="27" customWidth="1"/>
    <col min="10245" max="10245" width="3.85546875" style="27" customWidth="1"/>
    <col min="10246" max="10246" width="4.5703125" style="27" customWidth="1"/>
    <col min="10247" max="10247" width="4.85546875" style="27" customWidth="1"/>
    <col min="10248" max="10248" width="30" style="27" customWidth="1"/>
    <col min="10249" max="10249" width="4.140625" style="27" customWidth="1"/>
    <col min="10250" max="10250" width="4" style="27" customWidth="1"/>
    <col min="10251" max="10251" width="6.42578125" style="27" customWidth="1"/>
    <col min="10252" max="10252" width="9.140625" style="27"/>
    <col min="10253" max="10253" width="20.28515625" style="27" customWidth="1"/>
    <col min="10254" max="10496" width="9.140625" style="27"/>
    <col min="10497" max="10497" width="34.85546875" style="27" customWidth="1"/>
    <col min="10498" max="10498" width="4.28515625" style="27" customWidth="1"/>
    <col min="10499" max="10500" width="6.5703125" style="27" customWidth="1"/>
    <col min="10501" max="10501" width="3.85546875" style="27" customWidth="1"/>
    <col min="10502" max="10502" width="4.5703125" style="27" customWidth="1"/>
    <col min="10503" max="10503" width="4.85546875" style="27" customWidth="1"/>
    <col min="10504" max="10504" width="30" style="27" customWidth="1"/>
    <col min="10505" max="10505" width="4.140625" style="27" customWidth="1"/>
    <col min="10506" max="10506" width="4" style="27" customWidth="1"/>
    <col min="10507" max="10507" width="6.42578125" style="27" customWidth="1"/>
    <col min="10508" max="10508" width="9.140625" style="27"/>
    <col min="10509" max="10509" width="20.28515625" style="27" customWidth="1"/>
    <col min="10510" max="10752" width="9.140625" style="27"/>
    <col min="10753" max="10753" width="34.85546875" style="27" customWidth="1"/>
    <col min="10754" max="10754" width="4.28515625" style="27" customWidth="1"/>
    <col min="10755" max="10756" width="6.5703125" style="27" customWidth="1"/>
    <col min="10757" max="10757" width="3.85546875" style="27" customWidth="1"/>
    <col min="10758" max="10758" width="4.5703125" style="27" customWidth="1"/>
    <col min="10759" max="10759" width="4.85546875" style="27" customWidth="1"/>
    <col min="10760" max="10760" width="30" style="27" customWidth="1"/>
    <col min="10761" max="10761" width="4.140625" style="27" customWidth="1"/>
    <col min="10762" max="10762" width="4" style="27" customWidth="1"/>
    <col min="10763" max="10763" width="6.42578125" style="27" customWidth="1"/>
    <col min="10764" max="10764" width="9.140625" style="27"/>
    <col min="10765" max="10765" width="20.28515625" style="27" customWidth="1"/>
    <col min="10766" max="11008" width="9.140625" style="27"/>
    <col min="11009" max="11009" width="34.85546875" style="27" customWidth="1"/>
    <col min="11010" max="11010" width="4.28515625" style="27" customWidth="1"/>
    <col min="11011" max="11012" width="6.5703125" style="27" customWidth="1"/>
    <col min="11013" max="11013" width="3.85546875" style="27" customWidth="1"/>
    <col min="11014" max="11014" width="4.5703125" style="27" customWidth="1"/>
    <col min="11015" max="11015" width="4.85546875" style="27" customWidth="1"/>
    <col min="11016" max="11016" width="30" style="27" customWidth="1"/>
    <col min="11017" max="11017" width="4.140625" style="27" customWidth="1"/>
    <col min="11018" max="11018" width="4" style="27" customWidth="1"/>
    <col min="11019" max="11019" width="6.42578125" style="27" customWidth="1"/>
    <col min="11020" max="11020" width="9.140625" style="27"/>
    <col min="11021" max="11021" width="20.28515625" style="27" customWidth="1"/>
    <col min="11022" max="11264" width="9.140625" style="27"/>
    <col min="11265" max="11265" width="34.85546875" style="27" customWidth="1"/>
    <col min="11266" max="11266" width="4.28515625" style="27" customWidth="1"/>
    <col min="11267" max="11268" width="6.5703125" style="27" customWidth="1"/>
    <col min="11269" max="11269" width="3.85546875" style="27" customWidth="1"/>
    <col min="11270" max="11270" width="4.5703125" style="27" customWidth="1"/>
    <col min="11271" max="11271" width="4.85546875" style="27" customWidth="1"/>
    <col min="11272" max="11272" width="30" style="27" customWidth="1"/>
    <col min="11273" max="11273" width="4.140625" style="27" customWidth="1"/>
    <col min="11274" max="11274" width="4" style="27" customWidth="1"/>
    <col min="11275" max="11275" width="6.42578125" style="27" customWidth="1"/>
    <col min="11276" max="11276" width="9.140625" style="27"/>
    <col min="11277" max="11277" width="20.28515625" style="27" customWidth="1"/>
    <col min="11278" max="11520" width="9.140625" style="27"/>
    <col min="11521" max="11521" width="34.85546875" style="27" customWidth="1"/>
    <col min="11522" max="11522" width="4.28515625" style="27" customWidth="1"/>
    <col min="11523" max="11524" width="6.5703125" style="27" customWidth="1"/>
    <col min="11525" max="11525" width="3.85546875" style="27" customWidth="1"/>
    <col min="11526" max="11526" width="4.5703125" style="27" customWidth="1"/>
    <col min="11527" max="11527" width="4.85546875" style="27" customWidth="1"/>
    <col min="11528" max="11528" width="30" style="27" customWidth="1"/>
    <col min="11529" max="11529" width="4.140625" style="27" customWidth="1"/>
    <col min="11530" max="11530" width="4" style="27" customWidth="1"/>
    <col min="11531" max="11531" width="6.42578125" style="27" customWidth="1"/>
    <col min="11532" max="11532" width="9.140625" style="27"/>
    <col min="11533" max="11533" width="20.28515625" style="27" customWidth="1"/>
    <col min="11534" max="11776" width="9.140625" style="27"/>
    <col min="11777" max="11777" width="34.85546875" style="27" customWidth="1"/>
    <col min="11778" max="11778" width="4.28515625" style="27" customWidth="1"/>
    <col min="11779" max="11780" width="6.5703125" style="27" customWidth="1"/>
    <col min="11781" max="11781" width="3.85546875" style="27" customWidth="1"/>
    <col min="11782" max="11782" width="4.5703125" style="27" customWidth="1"/>
    <col min="11783" max="11783" width="4.85546875" style="27" customWidth="1"/>
    <col min="11784" max="11784" width="30" style="27" customWidth="1"/>
    <col min="11785" max="11785" width="4.140625" style="27" customWidth="1"/>
    <col min="11786" max="11786" width="4" style="27" customWidth="1"/>
    <col min="11787" max="11787" width="6.42578125" style="27" customWidth="1"/>
    <col min="11788" max="11788" width="9.140625" style="27"/>
    <col min="11789" max="11789" width="20.28515625" style="27" customWidth="1"/>
    <col min="11790" max="12032" width="9.140625" style="27"/>
    <col min="12033" max="12033" width="34.85546875" style="27" customWidth="1"/>
    <col min="12034" max="12034" width="4.28515625" style="27" customWidth="1"/>
    <col min="12035" max="12036" width="6.5703125" style="27" customWidth="1"/>
    <col min="12037" max="12037" width="3.85546875" style="27" customWidth="1"/>
    <col min="12038" max="12038" width="4.5703125" style="27" customWidth="1"/>
    <col min="12039" max="12039" width="4.85546875" style="27" customWidth="1"/>
    <col min="12040" max="12040" width="30" style="27" customWidth="1"/>
    <col min="12041" max="12041" width="4.140625" style="27" customWidth="1"/>
    <col min="12042" max="12042" width="4" style="27" customWidth="1"/>
    <col min="12043" max="12043" width="6.42578125" style="27" customWidth="1"/>
    <col min="12044" max="12044" width="9.140625" style="27"/>
    <col min="12045" max="12045" width="20.28515625" style="27" customWidth="1"/>
    <col min="12046" max="12288" width="9.140625" style="27"/>
    <col min="12289" max="12289" width="34.85546875" style="27" customWidth="1"/>
    <col min="12290" max="12290" width="4.28515625" style="27" customWidth="1"/>
    <col min="12291" max="12292" width="6.5703125" style="27" customWidth="1"/>
    <col min="12293" max="12293" width="3.85546875" style="27" customWidth="1"/>
    <col min="12294" max="12294" width="4.5703125" style="27" customWidth="1"/>
    <col min="12295" max="12295" width="4.85546875" style="27" customWidth="1"/>
    <col min="12296" max="12296" width="30" style="27" customWidth="1"/>
    <col min="12297" max="12297" width="4.140625" style="27" customWidth="1"/>
    <col min="12298" max="12298" width="4" style="27" customWidth="1"/>
    <col min="12299" max="12299" width="6.42578125" style="27" customWidth="1"/>
    <col min="12300" max="12300" width="9.140625" style="27"/>
    <col min="12301" max="12301" width="20.28515625" style="27" customWidth="1"/>
    <col min="12302" max="12544" width="9.140625" style="27"/>
    <col min="12545" max="12545" width="34.85546875" style="27" customWidth="1"/>
    <col min="12546" max="12546" width="4.28515625" style="27" customWidth="1"/>
    <col min="12547" max="12548" width="6.5703125" style="27" customWidth="1"/>
    <col min="12549" max="12549" width="3.85546875" style="27" customWidth="1"/>
    <col min="12550" max="12550" width="4.5703125" style="27" customWidth="1"/>
    <col min="12551" max="12551" width="4.85546875" style="27" customWidth="1"/>
    <col min="12552" max="12552" width="30" style="27" customWidth="1"/>
    <col min="12553" max="12553" width="4.140625" style="27" customWidth="1"/>
    <col min="12554" max="12554" width="4" style="27" customWidth="1"/>
    <col min="12555" max="12555" width="6.42578125" style="27" customWidth="1"/>
    <col min="12556" max="12556" width="9.140625" style="27"/>
    <col min="12557" max="12557" width="20.28515625" style="27" customWidth="1"/>
    <col min="12558" max="12800" width="9.140625" style="27"/>
    <col min="12801" max="12801" width="34.85546875" style="27" customWidth="1"/>
    <col min="12802" max="12802" width="4.28515625" style="27" customWidth="1"/>
    <col min="12803" max="12804" width="6.5703125" style="27" customWidth="1"/>
    <col min="12805" max="12805" width="3.85546875" style="27" customWidth="1"/>
    <col min="12806" max="12806" width="4.5703125" style="27" customWidth="1"/>
    <col min="12807" max="12807" width="4.85546875" style="27" customWidth="1"/>
    <col min="12808" max="12808" width="30" style="27" customWidth="1"/>
    <col min="12809" max="12809" width="4.140625" style="27" customWidth="1"/>
    <col min="12810" max="12810" width="4" style="27" customWidth="1"/>
    <col min="12811" max="12811" width="6.42578125" style="27" customWidth="1"/>
    <col min="12812" max="12812" width="9.140625" style="27"/>
    <col min="12813" max="12813" width="20.28515625" style="27" customWidth="1"/>
    <col min="12814" max="13056" width="9.140625" style="27"/>
    <col min="13057" max="13057" width="34.85546875" style="27" customWidth="1"/>
    <col min="13058" max="13058" width="4.28515625" style="27" customWidth="1"/>
    <col min="13059" max="13060" width="6.5703125" style="27" customWidth="1"/>
    <col min="13061" max="13061" width="3.85546875" style="27" customWidth="1"/>
    <col min="13062" max="13062" width="4.5703125" style="27" customWidth="1"/>
    <col min="13063" max="13063" width="4.85546875" style="27" customWidth="1"/>
    <col min="13064" max="13064" width="30" style="27" customWidth="1"/>
    <col min="13065" max="13065" width="4.140625" style="27" customWidth="1"/>
    <col min="13066" max="13066" width="4" style="27" customWidth="1"/>
    <col min="13067" max="13067" width="6.42578125" style="27" customWidth="1"/>
    <col min="13068" max="13068" width="9.140625" style="27"/>
    <col min="13069" max="13069" width="20.28515625" style="27" customWidth="1"/>
    <col min="13070" max="13312" width="9.140625" style="27"/>
    <col min="13313" max="13313" width="34.85546875" style="27" customWidth="1"/>
    <col min="13314" max="13314" width="4.28515625" style="27" customWidth="1"/>
    <col min="13315" max="13316" width="6.5703125" style="27" customWidth="1"/>
    <col min="13317" max="13317" width="3.85546875" style="27" customWidth="1"/>
    <col min="13318" max="13318" width="4.5703125" style="27" customWidth="1"/>
    <col min="13319" max="13319" width="4.85546875" style="27" customWidth="1"/>
    <col min="13320" max="13320" width="30" style="27" customWidth="1"/>
    <col min="13321" max="13321" width="4.140625" style="27" customWidth="1"/>
    <col min="13322" max="13322" width="4" style="27" customWidth="1"/>
    <col min="13323" max="13323" width="6.42578125" style="27" customWidth="1"/>
    <col min="13324" max="13324" width="9.140625" style="27"/>
    <col min="13325" max="13325" width="20.28515625" style="27" customWidth="1"/>
    <col min="13326" max="13568" width="9.140625" style="27"/>
    <col min="13569" max="13569" width="34.85546875" style="27" customWidth="1"/>
    <col min="13570" max="13570" width="4.28515625" style="27" customWidth="1"/>
    <col min="13571" max="13572" width="6.5703125" style="27" customWidth="1"/>
    <col min="13573" max="13573" width="3.85546875" style="27" customWidth="1"/>
    <col min="13574" max="13574" width="4.5703125" style="27" customWidth="1"/>
    <col min="13575" max="13575" width="4.85546875" style="27" customWidth="1"/>
    <col min="13576" max="13576" width="30" style="27" customWidth="1"/>
    <col min="13577" max="13577" width="4.140625" style="27" customWidth="1"/>
    <col min="13578" max="13578" width="4" style="27" customWidth="1"/>
    <col min="13579" max="13579" width="6.42578125" style="27" customWidth="1"/>
    <col min="13580" max="13580" width="9.140625" style="27"/>
    <col min="13581" max="13581" width="20.28515625" style="27" customWidth="1"/>
    <col min="13582" max="13824" width="9.140625" style="27"/>
    <col min="13825" max="13825" width="34.85546875" style="27" customWidth="1"/>
    <col min="13826" max="13826" width="4.28515625" style="27" customWidth="1"/>
    <col min="13827" max="13828" width="6.5703125" style="27" customWidth="1"/>
    <col min="13829" max="13829" width="3.85546875" style="27" customWidth="1"/>
    <col min="13830" max="13830" width="4.5703125" style="27" customWidth="1"/>
    <col min="13831" max="13831" width="4.85546875" style="27" customWidth="1"/>
    <col min="13832" max="13832" width="30" style="27" customWidth="1"/>
    <col min="13833" max="13833" width="4.140625" style="27" customWidth="1"/>
    <col min="13834" max="13834" width="4" style="27" customWidth="1"/>
    <col min="13835" max="13835" width="6.42578125" style="27" customWidth="1"/>
    <col min="13836" max="13836" width="9.140625" style="27"/>
    <col min="13837" max="13837" width="20.28515625" style="27" customWidth="1"/>
    <col min="13838" max="14080" width="9.140625" style="27"/>
    <col min="14081" max="14081" width="34.85546875" style="27" customWidth="1"/>
    <col min="14082" max="14082" width="4.28515625" style="27" customWidth="1"/>
    <col min="14083" max="14084" width="6.5703125" style="27" customWidth="1"/>
    <col min="14085" max="14085" width="3.85546875" style="27" customWidth="1"/>
    <col min="14086" max="14086" width="4.5703125" style="27" customWidth="1"/>
    <col min="14087" max="14087" width="4.85546875" style="27" customWidth="1"/>
    <col min="14088" max="14088" width="30" style="27" customWidth="1"/>
    <col min="14089" max="14089" width="4.140625" style="27" customWidth="1"/>
    <col min="14090" max="14090" width="4" style="27" customWidth="1"/>
    <col min="14091" max="14091" width="6.42578125" style="27" customWidth="1"/>
    <col min="14092" max="14092" width="9.140625" style="27"/>
    <col min="14093" max="14093" width="20.28515625" style="27" customWidth="1"/>
    <col min="14094" max="14336" width="9.140625" style="27"/>
    <col min="14337" max="14337" width="34.85546875" style="27" customWidth="1"/>
    <col min="14338" max="14338" width="4.28515625" style="27" customWidth="1"/>
    <col min="14339" max="14340" width="6.5703125" style="27" customWidth="1"/>
    <col min="14341" max="14341" width="3.85546875" style="27" customWidth="1"/>
    <col min="14342" max="14342" width="4.5703125" style="27" customWidth="1"/>
    <col min="14343" max="14343" width="4.85546875" style="27" customWidth="1"/>
    <col min="14344" max="14344" width="30" style="27" customWidth="1"/>
    <col min="14345" max="14345" width="4.140625" style="27" customWidth="1"/>
    <col min="14346" max="14346" width="4" style="27" customWidth="1"/>
    <col min="14347" max="14347" width="6.42578125" style="27" customWidth="1"/>
    <col min="14348" max="14348" width="9.140625" style="27"/>
    <col min="14349" max="14349" width="20.28515625" style="27" customWidth="1"/>
    <col min="14350" max="14592" width="9.140625" style="27"/>
    <col min="14593" max="14593" width="34.85546875" style="27" customWidth="1"/>
    <col min="14594" max="14594" width="4.28515625" style="27" customWidth="1"/>
    <col min="14595" max="14596" width="6.5703125" style="27" customWidth="1"/>
    <col min="14597" max="14597" width="3.85546875" style="27" customWidth="1"/>
    <col min="14598" max="14598" width="4.5703125" style="27" customWidth="1"/>
    <col min="14599" max="14599" width="4.85546875" style="27" customWidth="1"/>
    <col min="14600" max="14600" width="30" style="27" customWidth="1"/>
    <col min="14601" max="14601" width="4.140625" style="27" customWidth="1"/>
    <col min="14602" max="14602" width="4" style="27" customWidth="1"/>
    <col min="14603" max="14603" width="6.42578125" style="27" customWidth="1"/>
    <col min="14604" max="14604" width="9.140625" style="27"/>
    <col min="14605" max="14605" width="20.28515625" style="27" customWidth="1"/>
    <col min="14606" max="14848" width="9.140625" style="27"/>
    <col min="14849" max="14849" width="34.85546875" style="27" customWidth="1"/>
    <col min="14850" max="14850" width="4.28515625" style="27" customWidth="1"/>
    <col min="14851" max="14852" width="6.5703125" style="27" customWidth="1"/>
    <col min="14853" max="14853" width="3.85546875" style="27" customWidth="1"/>
    <col min="14854" max="14854" width="4.5703125" style="27" customWidth="1"/>
    <col min="14855" max="14855" width="4.85546875" style="27" customWidth="1"/>
    <col min="14856" max="14856" width="30" style="27" customWidth="1"/>
    <col min="14857" max="14857" width="4.140625" style="27" customWidth="1"/>
    <col min="14858" max="14858" width="4" style="27" customWidth="1"/>
    <col min="14859" max="14859" width="6.42578125" style="27" customWidth="1"/>
    <col min="14860" max="14860" width="9.140625" style="27"/>
    <col min="14861" max="14861" width="20.28515625" style="27" customWidth="1"/>
    <col min="14862" max="15104" width="9.140625" style="27"/>
    <col min="15105" max="15105" width="34.85546875" style="27" customWidth="1"/>
    <col min="15106" max="15106" width="4.28515625" style="27" customWidth="1"/>
    <col min="15107" max="15108" width="6.5703125" style="27" customWidth="1"/>
    <col min="15109" max="15109" width="3.85546875" style="27" customWidth="1"/>
    <col min="15110" max="15110" width="4.5703125" style="27" customWidth="1"/>
    <col min="15111" max="15111" width="4.85546875" style="27" customWidth="1"/>
    <col min="15112" max="15112" width="30" style="27" customWidth="1"/>
    <col min="15113" max="15113" width="4.140625" style="27" customWidth="1"/>
    <col min="15114" max="15114" width="4" style="27" customWidth="1"/>
    <col min="15115" max="15115" width="6.42578125" style="27" customWidth="1"/>
    <col min="15116" max="15116" width="9.140625" style="27"/>
    <col min="15117" max="15117" width="20.28515625" style="27" customWidth="1"/>
    <col min="15118" max="15360" width="9.140625" style="27"/>
    <col min="15361" max="15361" width="34.85546875" style="27" customWidth="1"/>
    <col min="15362" max="15362" width="4.28515625" style="27" customWidth="1"/>
    <col min="15363" max="15364" width="6.5703125" style="27" customWidth="1"/>
    <col min="15365" max="15365" width="3.85546875" style="27" customWidth="1"/>
    <col min="15366" max="15366" width="4.5703125" style="27" customWidth="1"/>
    <col min="15367" max="15367" width="4.85546875" style="27" customWidth="1"/>
    <col min="15368" max="15368" width="30" style="27" customWidth="1"/>
    <col min="15369" max="15369" width="4.140625" style="27" customWidth="1"/>
    <col min="15370" max="15370" width="4" style="27" customWidth="1"/>
    <col min="15371" max="15371" width="6.42578125" style="27" customWidth="1"/>
    <col min="15372" max="15372" width="9.140625" style="27"/>
    <col min="15373" max="15373" width="20.28515625" style="27" customWidth="1"/>
    <col min="15374" max="15616" width="9.140625" style="27"/>
    <col min="15617" max="15617" width="34.85546875" style="27" customWidth="1"/>
    <col min="15618" max="15618" width="4.28515625" style="27" customWidth="1"/>
    <col min="15619" max="15620" width="6.5703125" style="27" customWidth="1"/>
    <col min="15621" max="15621" width="3.85546875" style="27" customWidth="1"/>
    <col min="15622" max="15622" width="4.5703125" style="27" customWidth="1"/>
    <col min="15623" max="15623" width="4.85546875" style="27" customWidth="1"/>
    <col min="15624" max="15624" width="30" style="27" customWidth="1"/>
    <col min="15625" max="15625" width="4.140625" style="27" customWidth="1"/>
    <col min="15626" max="15626" width="4" style="27" customWidth="1"/>
    <col min="15627" max="15627" width="6.42578125" style="27" customWidth="1"/>
    <col min="15628" max="15628" width="9.140625" style="27"/>
    <col min="15629" max="15629" width="20.28515625" style="27" customWidth="1"/>
    <col min="15630" max="15872" width="9.140625" style="27"/>
    <col min="15873" max="15873" width="34.85546875" style="27" customWidth="1"/>
    <col min="15874" max="15874" width="4.28515625" style="27" customWidth="1"/>
    <col min="15875" max="15876" width="6.5703125" style="27" customWidth="1"/>
    <col min="15877" max="15877" width="3.85546875" style="27" customWidth="1"/>
    <col min="15878" max="15878" width="4.5703125" style="27" customWidth="1"/>
    <col min="15879" max="15879" width="4.85546875" style="27" customWidth="1"/>
    <col min="15880" max="15880" width="30" style="27" customWidth="1"/>
    <col min="15881" max="15881" width="4.140625" style="27" customWidth="1"/>
    <col min="15882" max="15882" width="4" style="27" customWidth="1"/>
    <col min="15883" max="15883" width="6.42578125" style="27" customWidth="1"/>
    <col min="15884" max="15884" width="9.140625" style="27"/>
    <col min="15885" max="15885" width="20.28515625" style="27" customWidth="1"/>
    <col min="15886" max="16128" width="9.140625" style="27"/>
    <col min="16129" max="16129" width="34.85546875" style="27" customWidth="1"/>
    <col min="16130" max="16130" width="4.28515625" style="27" customWidth="1"/>
    <col min="16131" max="16132" width="6.5703125" style="27" customWidth="1"/>
    <col min="16133" max="16133" width="3.85546875" style="27" customWidth="1"/>
    <col min="16134" max="16134" width="4.5703125" style="27" customWidth="1"/>
    <col min="16135" max="16135" width="4.85546875" style="27" customWidth="1"/>
    <col min="16136" max="16136" width="30" style="27" customWidth="1"/>
    <col min="16137" max="16137" width="4.140625" style="27" customWidth="1"/>
    <col min="16138" max="16138" width="4" style="27" customWidth="1"/>
    <col min="16139" max="16139" width="6.42578125" style="27" customWidth="1"/>
    <col min="16140" max="16140" width="9.140625" style="27"/>
    <col min="16141" max="16141" width="20.28515625" style="27" customWidth="1"/>
    <col min="16142" max="16384" width="9.140625" style="27"/>
  </cols>
  <sheetData>
    <row r="1" spans="1:13" s="29" customFormat="1">
      <c r="A1" s="73" t="s">
        <v>172</v>
      </c>
      <c r="B1" s="51"/>
      <c r="C1" s="51"/>
      <c r="D1" s="51"/>
    </row>
    <row r="2" spans="1:13" s="29" customFormat="1">
      <c r="A2" s="74"/>
      <c r="B2" s="51"/>
      <c r="C2" s="75" t="s">
        <v>173</v>
      </c>
      <c r="D2" s="75" t="s">
        <v>174</v>
      </c>
      <c r="F2" s="76" t="s">
        <v>175</v>
      </c>
      <c r="I2" s="29">
        <v>0.1</v>
      </c>
    </row>
    <row r="3" spans="1:13" s="29" customFormat="1">
      <c r="A3" s="28"/>
      <c r="B3" s="69" t="s">
        <v>176</v>
      </c>
      <c r="C3" s="77">
        <v>0.5</v>
      </c>
      <c r="D3" s="77">
        <v>0.5</v>
      </c>
      <c r="F3" s="27"/>
    </row>
    <row r="4" spans="1:13" s="29" customFormat="1" ht="11.25" customHeight="1">
      <c r="A4" s="74"/>
      <c r="B4" s="78" t="s">
        <v>177</v>
      </c>
      <c r="C4" s="79">
        <v>40</v>
      </c>
      <c r="D4" s="79">
        <v>20</v>
      </c>
      <c r="F4" s="80" t="s">
        <v>178</v>
      </c>
      <c r="G4" s="36"/>
      <c r="H4" s="36"/>
      <c r="I4" s="81"/>
      <c r="J4" s="80" t="s">
        <v>178</v>
      </c>
      <c r="K4" s="36"/>
      <c r="L4" s="36"/>
      <c r="M4" s="81"/>
    </row>
    <row r="5" spans="1:13" s="29" customFormat="1">
      <c r="A5" s="28"/>
      <c r="B5" s="69" t="s">
        <v>179</v>
      </c>
      <c r="C5" s="82">
        <v>2</v>
      </c>
      <c r="D5" s="82">
        <v>1</v>
      </c>
      <c r="F5" s="74" t="s">
        <v>180</v>
      </c>
      <c r="G5" s="83"/>
      <c r="H5" s="83"/>
      <c r="I5" s="84"/>
      <c r="J5" s="74" t="s">
        <v>180</v>
      </c>
      <c r="K5" s="83"/>
      <c r="L5" s="83"/>
      <c r="M5" s="84"/>
    </row>
    <row r="6" spans="1:13" s="29" customFormat="1">
      <c r="A6" s="34" t="s">
        <v>181</v>
      </c>
      <c r="B6" s="85">
        <v>1</v>
      </c>
      <c r="C6" s="82">
        <v>50</v>
      </c>
      <c r="D6" s="82">
        <v>30</v>
      </c>
      <c r="F6" s="79"/>
      <c r="G6" s="79" t="s">
        <v>182</v>
      </c>
      <c r="H6" s="51"/>
      <c r="I6" s="86"/>
      <c r="J6" s="79"/>
      <c r="K6" s="79" t="s">
        <v>182</v>
      </c>
      <c r="L6" s="51"/>
      <c r="M6" s="86"/>
    </row>
    <row r="7" spans="1:13">
      <c r="A7" s="28"/>
      <c r="B7" s="76">
        <f>B6+1</f>
        <v>2</v>
      </c>
      <c r="C7" s="87">
        <f>C6-2</f>
        <v>48</v>
      </c>
      <c r="D7" s="87">
        <v>25</v>
      </c>
      <c r="F7" s="74"/>
      <c r="G7" s="79">
        <f>SUM(G8:G27)</f>
        <v>1</v>
      </c>
      <c r="H7" s="83" t="s">
        <v>183</v>
      </c>
      <c r="I7" s="41"/>
      <c r="J7" s="74"/>
      <c r="K7" s="79">
        <f>SUM(K8:K27)</f>
        <v>1.0000000000000002</v>
      </c>
      <c r="L7" s="83" t="s">
        <v>183</v>
      </c>
      <c r="M7" s="41"/>
    </row>
    <row r="8" spans="1:13">
      <c r="A8" s="28"/>
      <c r="B8" s="76">
        <f t="shared" ref="B8:B45" si="0">B7+1</f>
        <v>3</v>
      </c>
      <c r="C8" s="87">
        <f t="shared" ref="C8:C20" si="1">C7-2</f>
        <v>46</v>
      </c>
      <c r="D8" s="87">
        <v>20</v>
      </c>
      <c r="F8" s="88">
        <v>1</v>
      </c>
      <c r="G8" s="79">
        <v>0.2</v>
      </c>
      <c r="H8" s="36"/>
      <c r="I8" s="81"/>
      <c r="J8" s="88">
        <v>1</v>
      </c>
      <c r="K8" s="79">
        <v>0.12</v>
      </c>
      <c r="L8" s="36"/>
      <c r="M8" s="81"/>
    </row>
    <row r="9" spans="1:13">
      <c r="A9" s="28"/>
      <c r="B9" s="76">
        <f t="shared" si="0"/>
        <v>4</v>
      </c>
      <c r="C9" s="87">
        <f t="shared" si="1"/>
        <v>44</v>
      </c>
      <c r="D9" s="87">
        <v>18</v>
      </c>
      <c r="F9" s="88">
        <f>F8+1</f>
        <v>2</v>
      </c>
      <c r="G9" s="79">
        <v>0.15</v>
      </c>
      <c r="H9" s="29"/>
      <c r="I9" s="41"/>
      <c r="J9" s="88">
        <f>J8+1</f>
        <v>2</v>
      </c>
      <c r="K9" s="79">
        <v>0.11</v>
      </c>
      <c r="L9" s="29"/>
      <c r="M9" s="41"/>
    </row>
    <row r="10" spans="1:13">
      <c r="A10" s="28"/>
      <c r="B10" s="76">
        <f t="shared" si="0"/>
        <v>5</v>
      </c>
      <c r="C10" s="87">
        <f t="shared" si="1"/>
        <v>42</v>
      </c>
      <c r="D10" s="87">
        <v>16</v>
      </c>
      <c r="F10" s="88">
        <f t="shared" ref="F10:F27" si="2">F9+1</f>
        <v>3</v>
      </c>
      <c r="G10" s="79">
        <v>0.15</v>
      </c>
      <c r="H10" s="29"/>
      <c r="I10" s="41"/>
      <c r="J10" s="88">
        <f t="shared" ref="J10:J27" si="3">J9+1</f>
        <v>3</v>
      </c>
      <c r="K10" s="79">
        <v>0.1</v>
      </c>
      <c r="L10" s="29"/>
      <c r="M10" s="41"/>
    </row>
    <row r="11" spans="1:13">
      <c r="A11" s="28"/>
      <c r="B11" s="76">
        <f t="shared" si="0"/>
        <v>6</v>
      </c>
      <c r="C11" s="87">
        <f t="shared" si="1"/>
        <v>40</v>
      </c>
      <c r="D11" s="87">
        <v>15</v>
      </c>
      <c r="F11" s="88">
        <f t="shared" si="2"/>
        <v>4</v>
      </c>
      <c r="G11" s="79">
        <v>0.1</v>
      </c>
      <c r="H11" s="29"/>
      <c r="I11" s="41"/>
      <c r="J11" s="88">
        <f t="shared" si="3"/>
        <v>4</v>
      </c>
      <c r="K11" s="79">
        <v>0.09</v>
      </c>
      <c r="L11" s="29"/>
      <c r="M11" s="41"/>
    </row>
    <row r="12" spans="1:13">
      <c r="A12" s="28"/>
      <c r="B12" s="76">
        <f t="shared" si="0"/>
        <v>7</v>
      </c>
      <c r="C12" s="87">
        <f t="shared" si="1"/>
        <v>38</v>
      </c>
      <c r="D12" s="87">
        <f t="shared" ref="D12:D25" si="4">D11-1</f>
        <v>14</v>
      </c>
      <c r="F12" s="88">
        <f t="shared" si="2"/>
        <v>5</v>
      </c>
      <c r="G12" s="79">
        <v>0.1</v>
      </c>
      <c r="H12" s="29"/>
      <c r="I12" s="41"/>
      <c r="J12" s="88">
        <f t="shared" si="3"/>
        <v>5</v>
      </c>
      <c r="K12" s="79">
        <v>0.08</v>
      </c>
      <c r="L12" s="29"/>
      <c r="M12" s="41"/>
    </row>
    <row r="13" spans="1:13">
      <c r="A13" s="28"/>
      <c r="B13" s="76">
        <f t="shared" si="0"/>
        <v>8</v>
      </c>
      <c r="C13" s="87">
        <f t="shared" si="1"/>
        <v>36</v>
      </c>
      <c r="D13" s="87">
        <f t="shared" si="4"/>
        <v>13</v>
      </c>
      <c r="F13" s="88">
        <f t="shared" si="2"/>
        <v>6</v>
      </c>
      <c r="G13" s="79">
        <v>0.1</v>
      </c>
      <c r="H13" s="29"/>
      <c r="I13" s="41"/>
      <c r="J13" s="88">
        <f t="shared" si="3"/>
        <v>6</v>
      </c>
      <c r="K13" s="79">
        <v>7.0000000000000007E-2</v>
      </c>
      <c r="L13" s="29"/>
      <c r="M13" s="41"/>
    </row>
    <row r="14" spans="1:13">
      <c r="A14" s="28"/>
      <c r="B14" s="76">
        <f t="shared" si="0"/>
        <v>9</v>
      </c>
      <c r="C14" s="87">
        <f t="shared" si="1"/>
        <v>34</v>
      </c>
      <c r="D14" s="87">
        <f t="shared" si="4"/>
        <v>12</v>
      </c>
      <c r="F14" s="88">
        <f t="shared" si="2"/>
        <v>7</v>
      </c>
      <c r="G14" s="79">
        <v>0.05</v>
      </c>
      <c r="H14" s="29"/>
      <c r="I14" s="41"/>
      <c r="J14" s="88">
        <f t="shared" si="3"/>
        <v>7</v>
      </c>
      <c r="K14" s="79">
        <v>0.06</v>
      </c>
      <c r="L14" s="29"/>
      <c r="M14" s="41"/>
    </row>
    <row r="15" spans="1:13">
      <c r="A15" s="28"/>
      <c r="B15" s="76">
        <f t="shared" si="0"/>
        <v>10</v>
      </c>
      <c r="C15" s="87">
        <f t="shared" si="1"/>
        <v>32</v>
      </c>
      <c r="D15" s="87">
        <f t="shared" si="4"/>
        <v>11</v>
      </c>
      <c r="F15" s="88">
        <f t="shared" si="2"/>
        <v>8</v>
      </c>
      <c r="G15" s="79">
        <v>0.05</v>
      </c>
      <c r="H15" s="29"/>
      <c r="I15" s="41"/>
      <c r="J15" s="88">
        <f t="shared" si="3"/>
        <v>8</v>
      </c>
      <c r="K15" s="79">
        <v>0.05</v>
      </c>
      <c r="L15" s="29"/>
      <c r="M15" s="41"/>
    </row>
    <row r="16" spans="1:13">
      <c r="A16" s="28"/>
      <c r="B16" s="76">
        <f t="shared" si="0"/>
        <v>11</v>
      </c>
      <c r="C16" s="87">
        <f t="shared" si="1"/>
        <v>30</v>
      </c>
      <c r="D16" s="87">
        <f t="shared" si="4"/>
        <v>10</v>
      </c>
      <c r="F16" s="88">
        <f t="shared" si="2"/>
        <v>9</v>
      </c>
      <c r="G16" s="79">
        <v>0.05</v>
      </c>
      <c r="H16" s="29"/>
      <c r="I16" s="41"/>
      <c r="J16" s="88">
        <f t="shared" si="3"/>
        <v>9</v>
      </c>
      <c r="K16" s="79">
        <v>0.05</v>
      </c>
      <c r="L16" s="29"/>
      <c r="M16" s="41"/>
    </row>
    <row r="17" spans="1:13">
      <c r="A17" s="28"/>
      <c r="B17" s="76">
        <f t="shared" si="0"/>
        <v>12</v>
      </c>
      <c r="C17" s="87">
        <f t="shared" si="1"/>
        <v>28</v>
      </c>
      <c r="D17" s="87">
        <f t="shared" si="4"/>
        <v>9</v>
      </c>
      <c r="F17" s="89">
        <f t="shared" si="2"/>
        <v>10</v>
      </c>
      <c r="G17" s="79">
        <v>0.05</v>
      </c>
      <c r="H17" s="29"/>
      <c r="I17" s="41"/>
      <c r="J17" s="89">
        <f t="shared" si="3"/>
        <v>10</v>
      </c>
      <c r="K17" s="79">
        <v>0.05</v>
      </c>
      <c r="L17" s="29"/>
      <c r="M17" s="41"/>
    </row>
    <row r="18" spans="1:13">
      <c r="A18" s="28"/>
      <c r="B18" s="76">
        <f t="shared" si="0"/>
        <v>13</v>
      </c>
      <c r="C18" s="87">
        <f t="shared" si="1"/>
        <v>26</v>
      </c>
      <c r="D18" s="87">
        <f t="shared" si="4"/>
        <v>8</v>
      </c>
      <c r="F18" s="88">
        <f t="shared" si="2"/>
        <v>11</v>
      </c>
      <c r="G18" s="79"/>
      <c r="H18" s="28"/>
      <c r="I18" s="41"/>
      <c r="J18" s="88">
        <f t="shared" si="3"/>
        <v>11</v>
      </c>
      <c r="K18" s="79">
        <v>0.05</v>
      </c>
      <c r="L18" s="28"/>
      <c r="M18" s="41"/>
    </row>
    <row r="19" spans="1:13">
      <c r="A19" s="28"/>
      <c r="B19" s="76">
        <f t="shared" si="0"/>
        <v>14</v>
      </c>
      <c r="C19" s="87">
        <f t="shared" si="1"/>
        <v>24</v>
      </c>
      <c r="D19" s="87">
        <f t="shared" si="4"/>
        <v>7</v>
      </c>
      <c r="F19" s="88">
        <f t="shared" si="2"/>
        <v>12</v>
      </c>
      <c r="G19" s="79"/>
      <c r="H19" s="28"/>
      <c r="I19" s="41"/>
      <c r="J19" s="88">
        <f t="shared" si="3"/>
        <v>12</v>
      </c>
      <c r="K19" s="79">
        <v>0.05</v>
      </c>
      <c r="L19" s="28"/>
      <c r="M19" s="41"/>
    </row>
    <row r="20" spans="1:13">
      <c r="A20" s="28"/>
      <c r="B20" s="76">
        <f t="shared" si="0"/>
        <v>15</v>
      </c>
      <c r="C20" s="87">
        <f t="shared" si="1"/>
        <v>22</v>
      </c>
      <c r="D20" s="87">
        <f t="shared" si="4"/>
        <v>6</v>
      </c>
      <c r="F20" s="88">
        <f t="shared" si="2"/>
        <v>13</v>
      </c>
      <c r="G20" s="79"/>
      <c r="H20" s="28"/>
      <c r="I20" s="41"/>
      <c r="J20" s="88">
        <f t="shared" si="3"/>
        <v>13</v>
      </c>
      <c r="K20" s="79">
        <v>0.05</v>
      </c>
      <c r="L20" s="28"/>
      <c r="M20" s="41"/>
    </row>
    <row r="21" spans="1:13">
      <c r="A21" s="28"/>
      <c r="B21" s="76">
        <f t="shared" si="0"/>
        <v>16</v>
      </c>
      <c r="C21" s="87">
        <f>C20-1</f>
        <v>21</v>
      </c>
      <c r="D21" s="87">
        <f t="shared" si="4"/>
        <v>5</v>
      </c>
      <c r="F21" s="88">
        <f t="shared" si="2"/>
        <v>14</v>
      </c>
      <c r="G21" s="79"/>
      <c r="H21" s="28"/>
      <c r="I21" s="41"/>
      <c r="J21" s="88">
        <f t="shared" si="3"/>
        <v>14</v>
      </c>
      <c r="K21" s="79">
        <v>0.04</v>
      </c>
      <c r="L21" s="28"/>
      <c r="M21" s="41"/>
    </row>
    <row r="22" spans="1:13">
      <c r="A22" s="28"/>
      <c r="B22" s="76">
        <f t="shared" si="0"/>
        <v>17</v>
      </c>
      <c r="C22" s="87">
        <f>C21-1</f>
        <v>20</v>
      </c>
      <c r="D22" s="87">
        <f t="shared" si="4"/>
        <v>4</v>
      </c>
      <c r="F22" s="88">
        <f t="shared" si="2"/>
        <v>15</v>
      </c>
      <c r="G22" s="79"/>
      <c r="H22" s="28"/>
      <c r="I22" s="41"/>
      <c r="J22" s="88">
        <f t="shared" si="3"/>
        <v>15</v>
      </c>
      <c r="K22" s="79">
        <v>0.03</v>
      </c>
      <c r="L22" s="28"/>
      <c r="M22" s="41"/>
    </row>
    <row r="23" spans="1:13">
      <c r="A23" s="28"/>
      <c r="B23" s="76">
        <f t="shared" si="0"/>
        <v>18</v>
      </c>
      <c r="C23" s="87">
        <f>C22-1</f>
        <v>19</v>
      </c>
      <c r="D23" s="87">
        <f t="shared" si="4"/>
        <v>3</v>
      </c>
      <c r="F23" s="88">
        <f t="shared" si="2"/>
        <v>16</v>
      </c>
      <c r="G23" s="79"/>
      <c r="H23" s="28"/>
      <c r="I23" s="41"/>
      <c r="J23" s="88">
        <f t="shared" si="3"/>
        <v>16</v>
      </c>
      <c r="K23" s="79"/>
      <c r="L23" s="28"/>
      <c r="M23" s="41"/>
    </row>
    <row r="24" spans="1:13">
      <c r="A24" s="28"/>
      <c r="B24" s="76">
        <f t="shared" si="0"/>
        <v>19</v>
      </c>
      <c r="C24" s="87">
        <f>C23-1</f>
        <v>18</v>
      </c>
      <c r="D24" s="87">
        <f t="shared" si="4"/>
        <v>2</v>
      </c>
      <c r="F24" s="88">
        <f t="shared" si="2"/>
        <v>17</v>
      </c>
      <c r="G24" s="79"/>
      <c r="H24" s="28"/>
      <c r="I24" s="41"/>
      <c r="J24" s="88">
        <f t="shared" si="3"/>
        <v>17</v>
      </c>
      <c r="K24" s="79"/>
      <c r="L24" s="28"/>
      <c r="M24" s="41"/>
    </row>
    <row r="25" spans="1:13">
      <c r="A25" s="28"/>
      <c r="B25" s="76">
        <f t="shared" si="0"/>
        <v>20</v>
      </c>
      <c r="C25" s="87">
        <v>11</v>
      </c>
      <c r="D25" s="87">
        <f t="shared" si="4"/>
        <v>1</v>
      </c>
      <c r="F25" s="88">
        <f t="shared" si="2"/>
        <v>18</v>
      </c>
      <c r="G25" s="79"/>
      <c r="H25" s="28"/>
      <c r="I25" s="41"/>
      <c r="J25" s="88">
        <f t="shared" si="3"/>
        <v>18</v>
      </c>
      <c r="K25" s="79"/>
      <c r="L25" s="28"/>
      <c r="M25" s="41"/>
    </row>
    <row r="26" spans="1:13">
      <c r="A26" s="28"/>
      <c r="B26" s="76">
        <f t="shared" si="0"/>
        <v>21</v>
      </c>
      <c r="C26" s="87">
        <v>10</v>
      </c>
      <c r="D26" s="87"/>
      <c r="F26" s="88">
        <f t="shared" si="2"/>
        <v>19</v>
      </c>
      <c r="G26" s="79"/>
      <c r="H26" s="28"/>
      <c r="I26" s="41"/>
      <c r="J26" s="88">
        <f t="shared" si="3"/>
        <v>19</v>
      </c>
      <c r="K26" s="79"/>
      <c r="L26" s="28"/>
      <c r="M26" s="41"/>
    </row>
    <row r="27" spans="1:13">
      <c r="A27" s="28"/>
      <c r="B27" s="76">
        <f t="shared" si="0"/>
        <v>22</v>
      </c>
      <c r="C27" s="87">
        <f t="shared" ref="C27:C45" si="5">C26-0.5</f>
        <v>9.5</v>
      </c>
      <c r="D27" s="87"/>
      <c r="F27" s="88">
        <f t="shared" si="2"/>
        <v>20</v>
      </c>
      <c r="G27" s="79"/>
      <c r="H27" s="90"/>
      <c r="I27" s="86"/>
      <c r="J27" s="88">
        <f t="shared" si="3"/>
        <v>20</v>
      </c>
      <c r="K27" s="79"/>
      <c r="L27" s="90"/>
      <c r="M27" s="86"/>
    </row>
    <row r="28" spans="1:13">
      <c r="A28" s="28"/>
      <c r="B28" s="76">
        <f t="shared" si="0"/>
        <v>23</v>
      </c>
      <c r="C28" s="87">
        <f t="shared" si="5"/>
        <v>9</v>
      </c>
      <c r="D28" s="87"/>
      <c r="F28" s="76"/>
    </row>
    <row r="29" spans="1:13">
      <c r="A29" s="28"/>
      <c r="B29" s="76">
        <f t="shared" si="0"/>
        <v>24</v>
      </c>
      <c r="C29" s="87">
        <f t="shared" si="5"/>
        <v>8.5</v>
      </c>
      <c r="D29" s="87"/>
    </row>
    <row r="30" spans="1:13">
      <c r="A30" s="28"/>
      <c r="B30" s="76">
        <f t="shared" si="0"/>
        <v>25</v>
      </c>
      <c r="C30" s="87">
        <f t="shared" si="5"/>
        <v>8</v>
      </c>
      <c r="D30" s="87"/>
    </row>
    <row r="31" spans="1:13">
      <c r="A31" s="28"/>
      <c r="B31" s="76">
        <f t="shared" si="0"/>
        <v>26</v>
      </c>
      <c r="C31" s="87">
        <f t="shared" si="5"/>
        <v>7.5</v>
      </c>
      <c r="D31" s="87"/>
    </row>
    <row r="32" spans="1:13">
      <c r="A32" s="28"/>
      <c r="B32" s="76">
        <f t="shared" si="0"/>
        <v>27</v>
      </c>
      <c r="C32" s="87">
        <f t="shared" si="5"/>
        <v>7</v>
      </c>
      <c r="D32" s="87"/>
    </row>
    <row r="33" spans="1:4">
      <c r="A33" s="28"/>
      <c r="B33" s="76">
        <f t="shared" si="0"/>
        <v>28</v>
      </c>
      <c r="C33" s="87">
        <f t="shared" si="5"/>
        <v>6.5</v>
      </c>
      <c r="D33" s="87"/>
    </row>
    <row r="34" spans="1:4">
      <c r="A34" s="28"/>
      <c r="B34" s="76">
        <f t="shared" si="0"/>
        <v>29</v>
      </c>
      <c r="C34" s="87">
        <f t="shared" si="5"/>
        <v>6</v>
      </c>
      <c r="D34" s="87"/>
    </row>
    <row r="35" spans="1:4">
      <c r="A35" s="28"/>
      <c r="B35" s="76">
        <f t="shared" si="0"/>
        <v>30</v>
      </c>
      <c r="C35" s="87">
        <f t="shared" si="5"/>
        <v>5.5</v>
      </c>
      <c r="D35" s="87"/>
    </row>
    <row r="36" spans="1:4">
      <c r="A36" s="28"/>
      <c r="B36" s="76">
        <f t="shared" si="0"/>
        <v>31</v>
      </c>
      <c r="C36" s="87">
        <f t="shared" si="5"/>
        <v>5</v>
      </c>
      <c r="D36" s="87"/>
    </row>
    <row r="37" spans="1:4">
      <c r="A37" s="28"/>
      <c r="B37" s="76">
        <f t="shared" si="0"/>
        <v>32</v>
      </c>
      <c r="C37" s="87">
        <f t="shared" si="5"/>
        <v>4.5</v>
      </c>
      <c r="D37" s="87"/>
    </row>
    <row r="38" spans="1:4">
      <c r="A38" s="28"/>
      <c r="B38" s="76">
        <f t="shared" si="0"/>
        <v>33</v>
      </c>
      <c r="C38" s="87">
        <f t="shared" si="5"/>
        <v>4</v>
      </c>
      <c r="D38" s="87"/>
    </row>
    <row r="39" spans="1:4">
      <c r="A39" s="28"/>
      <c r="B39" s="76">
        <f t="shared" si="0"/>
        <v>34</v>
      </c>
      <c r="C39" s="87">
        <f t="shared" si="5"/>
        <v>3.5</v>
      </c>
      <c r="D39" s="87"/>
    </row>
    <row r="40" spans="1:4">
      <c r="A40" s="28"/>
      <c r="B40" s="76">
        <f t="shared" si="0"/>
        <v>35</v>
      </c>
      <c r="C40" s="87">
        <f t="shared" si="5"/>
        <v>3</v>
      </c>
      <c r="D40" s="87"/>
    </row>
    <row r="41" spans="1:4">
      <c r="A41" s="28"/>
      <c r="B41" s="76">
        <f t="shared" si="0"/>
        <v>36</v>
      </c>
      <c r="C41" s="87">
        <f t="shared" si="5"/>
        <v>2.5</v>
      </c>
      <c r="D41" s="87"/>
    </row>
    <row r="42" spans="1:4">
      <c r="A42" s="28"/>
      <c r="B42" s="76">
        <f t="shared" si="0"/>
        <v>37</v>
      </c>
      <c r="C42" s="87">
        <f t="shared" si="5"/>
        <v>2</v>
      </c>
      <c r="D42" s="87"/>
    </row>
    <row r="43" spans="1:4">
      <c r="A43" s="28"/>
      <c r="B43" s="76">
        <f t="shared" si="0"/>
        <v>38</v>
      </c>
      <c r="C43" s="87">
        <f t="shared" si="5"/>
        <v>1.5</v>
      </c>
      <c r="D43" s="87"/>
    </row>
    <row r="44" spans="1:4">
      <c r="A44" s="28"/>
      <c r="B44" s="76">
        <f t="shared" si="0"/>
        <v>39</v>
      </c>
      <c r="C44" s="87">
        <f t="shared" si="5"/>
        <v>1</v>
      </c>
      <c r="D44" s="87"/>
    </row>
    <row r="45" spans="1:4">
      <c r="A45" s="90"/>
      <c r="B45" s="91">
        <f t="shared" si="0"/>
        <v>40</v>
      </c>
      <c r="C45" s="77">
        <f t="shared" si="5"/>
        <v>0.5</v>
      </c>
      <c r="D45" s="7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Main</vt:lpstr>
      <vt:lpstr>Details_Internal</vt:lpstr>
      <vt:lpstr>Settings</vt:lpstr>
    </vt:vector>
  </TitlesOfParts>
  <Company>ООО "РРС-проект"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NewUser</dc:creator>
  <cp:lastModifiedBy>NewUser</cp:lastModifiedBy>
  <dcterms:created xsi:type="dcterms:W3CDTF">2012-03-05T09:46:52Z</dcterms:created>
  <dcterms:modified xsi:type="dcterms:W3CDTF">2012-03-19T15:47:29Z</dcterms:modified>
</cp:coreProperties>
</file>